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20250" windowHeight="8085"/>
  </bookViews>
  <sheets>
    <sheet name="221-06" sheetId="5" r:id="rId1"/>
  </sheets>
  <externalReferences>
    <externalReference r:id="rId2"/>
    <externalReference r:id="rId3"/>
  </externalReferences>
  <definedNames>
    <definedName name="_xlnm.Print_Area" localSheetId="0">'221-06'!$A$1:$G$91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B84" i="5" l="1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2" i="5"/>
  <c r="B61" i="5"/>
  <c r="B60" i="5"/>
  <c r="B59" i="5"/>
  <c r="B58" i="5"/>
  <c r="B57" i="5"/>
  <c r="B56" i="5"/>
  <c r="B55" i="5"/>
  <c r="B45" i="5"/>
  <c r="B44" i="5"/>
  <c r="B43" i="5"/>
  <c r="B42" i="5"/>
  <c r="B41" i="5"/>
  <c r="B40" i="5"/>
  <c r="B39" i="5"/>
  <c r="B38" i="5"/>
  <c r="B37" i="5"/>
  <c r="B36" i="5"/>
  <c r="B35" i="5"/>
  <c r="B34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12" i="5"/>
  <c r="F11" i="5"/>
  <c r="D11" i="5"/>
  <c r="B11" i="5" l="1"/>
  <c r="B33" i="5"/>
  <c r="B32" i="5"/>
  <c r="F64" i="5" l="1"/>
  <c r="D64" i="5"/>
  <c r="B64" i="5"/>
  <c r="F63" i="5"/>
  <c r="D63" i="5"/>
  <c r="B63" i="5"/>
  <c r="F33" i="5"/>
  <c r="D33" i="5"/>
  <c r="F32" i="5"/>
  <c r="D32" i="5"/>
  <c r="F10" i="5"/>
  <c r="D10" i="5"/>
  <c r="B10" i="5"/>
</calcChain>
</file>

<file path=xl/connections.xml><?xml version="1.0" encoding="utf-8"?>
<connections xmlns="http://schemas.openxmlformats.org/spreadsheetml/2006/main">
  <connection id="1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<sst xmlns="http://schemas.openxmlformats.org/spreadsheetml/2006/main" count="109" uniqueCount="42">
  <si>
    <t>Defunciones</t>
  </si>
  <si>
    <t>República</t>
  </si>
  <si>
    <t>Número</t>
  </si>
  <si>
    <t xml:space="preserve">Número </t>
  </si>
  <si>
    <t xml:space="preserve">           TOTAL</t>
  </si>
  <si>
    <t>Menores de 5</t>
  </si>
  <si>
    <t xml:space="preserve">     Menores de 1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</si>
  <si>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</si>
  <si>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</si>
  <si>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</si>
  <si>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</si>
  <si>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</si>
  <si>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</si>
  <si>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</si>
  <si>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</si>
  <si>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</si>
  <si>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</si>
  <si>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</si>
  <si>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</si>
  <si>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</si>
  <si>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</si>
  <si>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</si>
  <si>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</si>
  <si>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No especificada</t>
  </si>
  <si>
    <t>Urbana</t>
  </si>
  <si>
    <t>Rural</t>
  </si>
  <si>
    <t>Área</t>
  </si>
  <si>
    <t xml:space="preserve">          Hombres</t>
  </si>
  <si>
    <t xml:space="preserve">          Mujeres</t>
  </si>
  <si>
    <t>Tasa             (1)</t>
  </si>
  <si>
    <t>..</t>
  </si>
  <si>
    <t>Tasa       (1)</t>
  </si>
  <si>
    <t>Cuadro 221-06.  DEFUNCIONES Y TASA ESPECÍFICA DE MORTALIDAD</t>
  </si>
  <si>
    <t>NOTA:  El grupo de edad no especificada, no cuenta con estimaciones.</t>
  </si>
  <si>
    <t xml:space="preserve">  .. Dato no aplicable al grupo o categoría.</t>
  </si>
  <si>
    <t xml:space="preserve"> SEXO Y GRUPOS DE EDAD:  AÑO 2016</t>
  </si>
  <si>
    <t xml:space="preserve"> EN LA REPÚBLICA, POR ÁREA, URBANA Y RURAL, SEGÚN</t>
  </si>
  <si>
    <t>Sexo y grupos        de edad</t>
  </si>
  <si>
    <t>(1) Por mil habitantes, con base en la estimación de la población total, al 1 de julio.</t>
  </si>
  <si>
    <t xml:space="preserve">   1 a 4</t>
  </si>
  <si>
    <t>5 a 9</t>
  </si>
  <si>
    <r>
      <rPr>
        <b/>
        <sz val="12"/>
        <rFont val="Arial"/>
        <family val="2"/>
      </rPr>
      <t>Hombres</t>
    </r>
    <r>
      <rPr>
        <sz val="10"/>
        <rFont val="Arial"/>
        <family val="2"/>
      </rPr>
      <t>: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</si>
</sst>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]* #,##0.00_);_([$€]* \(#,##0.00\);_([$€]* &quot;-&quot;??_);_(@_)"/>
    <numFmt numFmtId="165" formatCode="0.0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9.5"/>
      <color theme="1"/>
      <name val="Arial"/>
      <family val="2"/>
    </font>
    <font>
      <b/>
      <sz val="9.5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8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2" applyNumberFormat="0" applyAlignment="0" applyProtection="0"/>
    <xf numFmtId="0" fontId="8" fillId="21" borderId="13" applyNumberFormat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2" applyNumberFormat="0" applyAlignment="0" applyProtection="0"/>
    <xf numFmtId="0" fontId="15" fillId="0" borderId="17" applyNumberFormat="0" applyFill="0" applyAlignment="0" applyProtection="0"/>
    <xf numFmtId="0" fontId="2" fillId="0" borderId="0"/>
    <xf numFmtId="0" fontId="4" fillId="22" borderId="18" applyNumberFormat="0" applyFont="0" applyAlignment="0" applyProtection="0"/>
    <xf numFmtId="0" fontId="16" fillId="20" borderId="19" applyNumberFormat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3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19" fillId="0" borderId="0" xfId="44" applyFill="1" applyBorder="1" applyAlignment="1">
      <alignment vertical="center"/>
    </xf>
    <xf numFmtId="0" fontId="19" fillId="0" borderId="0" xfId="44" applyFill="1"/>
    <xf numFmtId="0" fontId="19" fillId="0" borderId="0" xfId="44" applyFill="1" applyAlignment="1">
      <alignment vertical="center"/>
    </xf>
    <xf numFmtId="3" fontId="19" fillId="0" borderId="0" xfId="44" applyNumberFormat="1" applyFill="1" applyAlignment="1">
      <alignment vertical="center"/>
    </xf>
    <xf numFmtId="0" fontId="2" fillId="0" borderId="0" xfId="44" applyFont="1" applyFill="1"/>
    <xf numFmtId="0" fontId="19" fillId="0" borderId="0" xfId="44" applyFill="1" applyBorder="1" applyAlignment="1">
      <alignment horizontal="right" vertical="center"/>
    </xf>
    <xf numFmtId="0" fontId="19" fillId="0" borderId="0" xfId="44" applyFill="1" applyAlignment="1">
      <alignment horizontal="right"/>
    </xf>
    <xf numFmtId="0" fontId="2" fillId="0" borderId="0" xfId="44" applyFont="1" applyFill="1" applyBorder="1" applyAlignment="1">
      <alignment horizontal="right"/>
    </xf>
    <xf numFmtId="3" fontId="20" fillId="0" borderId="0" xfId="0" applyNumberFormat="1" applyFont="1" applyFill="1" applyAlignment="1"/>
    <xf numFmtId="3" fontId="20" fillId="0" borderId="0" xfId="0" applyNumberFormat="1" applyFont="1" applyFill="1" applyAlignment="1">
      <alignment horizontal="left"/>
    </xf>
    <xf numFmtId="3" fontId="20" fillId="0" borderId="0" xfId="0" applyNumberFormat="1" applyFont="1" applyFill="1" applyBorder="1" applyAlignment="1"/>
    <xf numFmtId="166" fontId="2" fillId="0" borderId="7" xfId="44" applyNumberFormat="1" applyFont="1" applyFill="1" applyBorder="1" applyAlignment="1">
      <alignment horizontal="right"/>
    </xf>
    <xf numFmtId="0" fontId="2" fillId="0" borderId="0" xfId="44" applyFont="1" applyFill="1" applyAlignment="1">
      <alignment horizontal="right"/>
    </xf>
    <xf numFmtId="0" fontId="19" fillId="0" borderId="0" xfId="44" applyFill="1" applyBorder="1" applyAlignment="1">
      <alignment horizontal="center" vertical="center" wrapText="1"/>
    </xf>
    <xf numFmtId="0" fontId="19" fillId="0" borderId="4" xfId="44" applyFill="1" applyBorder="1" applyAlignment="1">
      <alignment horizontal="center" vertical="center" wrapText="1"/>
    </xf>
    <xf numFmtId="0" fontId="19" fillId="0" borderId="4" xfId="44" applyFill="1" applyBorder="1" applyAlignment="1">
      <alignment horizontal="right" vertical="center"/>
    </xf>
    <xf numFmtId="0" fontId="19" fillId="0" borderId="4" xfId="44" applyFill="1" applyBorder="1" applyAlignment="1">
      <alignment vertical="center"/>
    </xf>
    <xf numFmtId="0" fontId="19" fillId="0" borderId="2" xfId="44" applyFill="1" applyBorder="1" applyAlignment="1">
      <alignment horizontal="right" vertical="center"/>
    </xf>
    <xf numFmtId="3" fontId="2" fillId="0" borderId="7" xfId="44" applyNumberFormat="1" applyFont="1" applyFill="1" applyBorder="1" applyAlignment="1">
      <alignment horizontal="right"/>
    </xf>
    <xf numFmtId="165" fontId="2" fillId="0" borderId="7" xfId="44" applyNumberFormat="1" applyFont="1" applyFill="1" applyBorder="1" applyAlignment="1">
      <alignment horizontal="right"/>
    </xf>
    <xf numFmtId="166" fontId="2" fillId="0" borderId="8" xfId="44" applyNumberFormat="1" applyFont="1" applyFill="1" applyBorder="1" applyAlignment="1">
      <alignment horizontal="right"/>
    </xf>
    <xf numFmtId="0" fontId="0" fillId="0" borderId="0" xfId="0" applyFont="1" applyFill="1"/>
    <xf numFmtId="3" fontId="19" fillId="0" borderId="7" xfId="44" applyNumberFormat="1" applyFill="1" applyBorder="1" applyAlignment="1">
      <alignment horizontal="right"/>
    </xf>
    <xf numFmtId="0" fontId="19" fillId="0" borderId="7" xfId="44" applyFill="1" applyBorder="1" applyAlignment="1">
      <alignment horizontal="right"/>
    </xf>
    <xf numFmtId="166" fontId="2" fillId="0" borderId="7" xfId="44" applyNumberFormat="1" applyFont="1" applyFill="1" applyBorder="1" applyAlignment="1">
      <alignment horizontal="right" wrapText="1"/>
    </xf>
    <xf numFmtId="0" fontId="2" fillId="0" borderId="0" xfId="44" applyFont="1" applyFill="1" applyAlignment="1"/>
    <xf numFmtId="0" fontId="2" fillId="0" borderId="0" xfId="44" applyFont="1" applyFill="1" applyAlignment="1">
      <alignment horizontal="center"/>
    </xf>
    <xf numFmtId="3" fontId="19" fillId="0" borderId="11" xfId="44" applyNumberFormat="1" applyFill="1" applyBorder="1" applyAlignment="1">
      <alignment horizontal="right"/>
    </xf>
    <xf numFmtId="166" fontId="2" fillId="0" borderId="0" xfId="44" applyNumberFormat="1" applyFont="1" applyFill="1" applyBorder="1" applyAlignment="1">
      <alignment horizontal="right"/>
    </xf>
    <xf numFmtId="0" fontId="19" fillId="0" borderId="0" xfId="44" applyFill="1" applyAlignment="1"/>
    <xf numFmtId="0" fontId="2" fillId="0" borderId="8" xfId="44" applyFont="1" applyFill="1" applyBorder="1" applyAlignment="1">
      <alignment horizontal="right"/>
    </xf>
    <xf numFmtId="0" fontId="2" fillId="0" borderId="0" xfId="44" applyFont="1" applyFill="1" applyAlignment="1">
      <alignment vertical="center"/>
    </xf>
    <xf numFmtId="0" fontId="19" fillId="0" borderId="3" xfId="44" applyFill="1" applyBorder="1" applyAlignment="1">
      <alignment vertical="center"/>
    </xf>
    <xf numFmtId="3" fontId="2" fillId="0" borderId="10" xfId="44" applyNumberFormat="1" applyFont="1" applyFill="1" applyBorder="1" applyAlignment="1">
      <alignment horizontal="right" vertical="center"/>
    </xf>
    <xf numFmtId="0" fontId="19" fillId="0" borderId="10" xfId="44" applyFill="1" applyBorder="1" applyAlignment="1">
      <alignment horizontal="right" vertical="center"/>
    </xf>
    <xf numFmtId="0" fontId="19" fillId="0" borderId="10" xfId="44" applyFill="1" applyBorder="1" applyAlignment="1">
      <alignment vertical="center"/>
    </xf>
    <xf numFmtId="0" fontId="19" fillId="0" borderId="3" xfId="44" applyFill="1" applyBorder="1" applyAlignment="1">
      <alignment horizontal="right" vertical="center"/>
    </xf>
    <xf numFmtId="3" fontId="19" fillId="0" borderId="0" xfId="44" applyNumberFormat="1" applyFill="1"/>
    <xf numFmtId="3" fontId="2" fillId="0" borderId="0" xfId="44" applyNumberFormat="1" applyFont="1" applyFill="1"/>
    <xf numFmtId="3" fontId="3" fillId="0" borderId="0" xfId="44" applyNumberFormat="1" applyFont="1" applyFill="1" applyAlignment="1">
      <alignment vertical="center"/>
    </xf>
    <xf numFmtId="3" fontId="3" fillId="0" borderId="0" xfId="44" applyNumberFormat="1" applyFont="1" applyFill="1" applyAlignment="1">
      <alignment horizontal="center" vertical="center"/>
    </xf>
    <xf numFmtId="0" fontId="2" fillId="0" borderId="0" xfId="44" applyFont="1" applyFill="1" applyBorder="1" applyAlignment="1">
      <alignment horizontal="center" vertical="center" wrapText="1"/>
    </xf>
    <xf numFmtId="0" fontId="2" fillId="0" borderId="0" xfId="44" applyFont="1" applyFill="1" applyBorder="1" applyAlignment="1">
      <alignment horizontal="center" vertical="center"/>
    </xf>
    <xf numFmtId="3" fontId="2" fillId="0" borderId="0" xfId="44" applyNumberFormat="1" applyFont="1" applyFill="1" applyBorder="1" applyAlignment="1">
      <alignment horizontal="right"/>
    </xf>
    <xf numFmtId="3" fontId="3" fillId="0" borderId="0" xfId="44" applyNumberFormat="1" applyFont="1" applyFill="1" applyBorder="1" applyAlignment="1">
      <alignment horizontal="right"/>
    </xf>
    <xf numFmtId="3" fontId="2" fillId="0" borderId="0" xfId="44" applyNumberFormat="1" applyFont="1" applyFill="1" applyAlignment="1">
      <alignment horizontal="right"/>
    </xf>
    <xf numFmtId="3" fontId="2" fillId="0" borderId="0" xfId="44" applyNumberFormat="1" applyFont="1" applyFill="1" applyBorder="1" applyAlignment="1">
      <alignment horizontal="center" vertical="center"/>
    </xf>
    <xf numFmtId="3" fontId="2" fillId="0" borderId="0" xfId="44" applyNumberFormat="1" applyFont="1" applyFill="1" applyBorder="1" applyAlignment="1">
      <alignment horizontal="right" vertical="center"/>
    </xf>
    <xf numFmtId="3" fontId="19" fillId="0" borderId="0" xfId="44" applyNumberFormat="1" applyFill="1" applyBorder="1" applyAlignment="1">
      <alignment horizontal="right" vertical="center"/>
    </xf>
    <xf numFmtId="3" fontId="19" fillId="0" borderId="0" xfId="44" applyNumberFormat="1" applyFill="1" applyAlignment="1">
      <alignment horizontal="right"/>
    </xf>
    <xf numFmtId="3" fontId="2" fillId="0" borderId="0" xfId="44" applyNumberFormat="1" applyFont="1" applyFill="1" applyBorder="1" applyAlignment="1"/>
    <xf numFmtId="49" fontId="2" fillId="0" borderId="0" xfId="44" applyNumberFormat="1" applyFont="1" applyFill="1" applyBorder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2" fillId="0" borderId="0" xfId="44" applyFont="1" applyFill="1" applyBorder="1" applyAlignment="1">
      <alignment horizontal="right" vertical="center" wrapText="1"/>
    </xf>
    <xf numFmtId="0" fontId="2" fillId="0" borderId="0" xfId="44" applyFont="1" applyFill="1" applyBorder="1" applyAlignment="1">
      <alignment horizontal="right" vertical="center"/>
    </xf>
    <xf numFmtId="165" fontId="2" fillId="0" borderId="8" xfId="44" applyNumberFormat="1" applyFont="1" applyFill="1" applyBorder="1" applyAlignment="1">
      <alignment horizontal="right"/>
    </xf>
    <xf numFmtId="0" fontId="2" fillId="0" borderId="0" xfId="44" applyFont="1" applyFill="1" applyBorder="1" applyAlignment="1">
      <alignment horizontal="center"/>
    </xf>
    <xf numFmtId="165" fontId="2" fillId="0" borderId="0" xfId="44" applyNumberFormat="1" applyFont="1" applyFill="1" applyBorder="1" applyAlignment="1">
      <alignment horizontal="right"/>
    </xf>
    <xf numFmtId="0" fontId="19" fillId="0" borderId="0" xfId="44" applyFill="1" applyBorder="1" applyAlignment="1">
      <alignment horizontal="right"/>
    </xf>
    <xf numFmtId="3" fontId="19" fillId="0" borderId="0" xfId="44" applyNumberFormat="1" applyFill="1" applyBorder="1"/>
    <xf numFmtId="165" fontId="2" fillId="0" borderId="0" xfId="44" applyNumberFormat="1" applyFont="1" applyFill="1" applyBorder="1" applyAlignment="1">
      <alignment horizontal="right" wrapText="1"/>
    </xf>
    <xf numFmtId="3" fontId="19" fillId="0" borderId="0" xfId="44" applyNumberFormat="1" applyFill="1" applyBorder="1" applyAlignment="1">
      <alignment vertical="center"/>
    </xf>
    <xf numFmtId="3" fontId="19" fillId="0" borderId="0" xfId="44" applyNumberFormat="1" applyFill="1" applyBorder="1" applyAlignment="1"/>
    <xf numFmtId="3" fontId="19" fillId="0" borderId="7" xfId="44" applyNumberFormat="1" applyFill="1" applyBorder="1" applyAlignment="1"/>
    <xf numFmtId="3" fontId="19" fillId="0" borderId="0" xfId="44" applyNumberFormat="1" applyFill="1" applyAlignment="1"/>
    <xf numFmtId="3" fontId="19" fillId="0" borderId="11" xfId="44" applyNumberFormat="1" applyFill="1" applyBorder="1" applyAlignment="1"/>
    <xf numFmtId="3" fontId="2" fillId="0" borderId="7" xfId="44" applyNumberFormat="1" applyFont="1" applyFill="1" applyBorder="1" applyAlignment="1"/>
    <xf numFmtId="0" fontId="2" fillId="0" borderId="0" xfId="44" applyFont="1" applyFill="1" applyBorder="1" applyAlignment="1">
      <alignment vertical="center"/>
    </xf>
    <xf numFmtId="3" fontId="22" fillId="0" borderId="7" xfId="44" applyNumberFormat="1" applyFont="1" applyFill="1" applyBorder="1" applyAlignment="1">
      <alignment horizontal="right"/>
    </xf>
    <xf numFmtId="165" fontId="22" fillId="0" borderId="7" xfId="44" applyNumberFormat="1" applyFont="1" applyFill="1" applyBorder="1" applyAlignment="1">
      <alignment horizontal="right"/>
    </xf>
    <xf numFmtId="165" fontId="22" fillId="0" borderId="8" xfId="44" applyNumberFormat="1" applyFont="1" applyFill="1" applyBorder="1" applyAlignment="1">
      <alignment horizontal="right"/>
    </xf>
    <xf numFmtId="3" fontId="24" fillId="0" borderId="0" xfId="0" applyNumberFormat="1" applyFont="1" applyFill="1" applyAlignment="1"/>
    <xf numFmtId="3" fontId="22" fillId="0" borderId="7" xfId="44" applyNumberFormat="1" applyFont="1" applyFill="1" applyBorder="1" applyAlignment="1">
      <alignment horizontal="right" wrapText="1"/>
    </xf>
    <xf numFmtId="0" fontId="22" fillId="0" borderId="0" xfId="44" applyFont="1" applyFill="1" applyAlignment="1"/>
    <xf numFmtId="0" fontId="22" fillId="23" borderId="4" xfId="44" applyFont="1" applyFill="1" applyBorder="1" applyAlignment="1">
      <alignment horizontal="center" vertical="center"/>
    </xf>
    <xf numFmtId="0" fontId="22" fillId="23" borderId="9" xfId="44" applyFont="1" applyFill="1" applyBorder="1" applyAlignment="1">
      <alignment horizontal="center" vertical="center"/>
    </xf>
    <xf numFmtId="0" fontId="22" fillId="23" borderId="9" xfId="44" applyFont="1" applyFill="1" applyBorder="1" applyAlignment="1">
      <alignment horizontal="center" vertical="center" wrapText="1"/>
    </xf>
    <xf numFmtId="0" fontId="22" fillId="23" borderId="5" xfId="44" applyFont="1" applyFill="1" applyBorder="1" applyAlignment="1">
      <alignment horizontal="center" vertical="center" wrapText="1"/>
    </xf>
    <xf numFmtId="3" fontId="3" fillId="0" borderId="0" xfId="44" applyNumberFormat="1" applyFont="1" applyFill="1" applyAlignment="1"/>
    <xf numFmtId="3" fontId="22" fillId="0" borderId="0" xfId="0" applyNumberFormat="1" applyFont="1" applyFill="1" applyAlignment="1"/>
    <xf numFmtId="0" fontId="25" fillId="0" borderId="0" xfId="44" applyFont="1" applyFill="1"/>
    <xf numFmtId="3" fontId="3" fillId="0" borderId="20" xfId="44" applyNumberFormat="1" applyFont="1" applyFill="1" applyBorder="1" applyAlignment="1"/>
    <xf numFmtId="3" fontId="20" fillId="0" borderId="0" xfId="0" applyNumberFormat="1" applyFont="1" applyFill="1" applyAlignment="1">
      <alignment horizontal="left" indent="2"/>
    </xf>
    <xf numFmtId="3" fontId="20" fillId="0" borderId="0" xfId="0" applyNumberFormat="1" applyFont="1" applyFill="1" applyAlignment="1">
      <alignment horizontal="left" indent="3"/>
    </xf>
    <xf numFmtId="3" fontId="26" fillId="0" borderId="0" xfId="0" applyNumberFormat="1" applyFont="1" applyFill="1" applyAlignment="1">
      <alignment horizontal="left" indent="2"/>
    </xf>
    <xf numFmtId="3" fontId="27" fillId="0" borderId="20" xfId="44" applyNumberFormat="1" applyFont="1" applyFill="1" applyBorder="1" applyAlignment="1"/>
    <xf numFmtId="165" fontId="27" fillId="0" borderId="7" xfId="44" applyNumberFormat="1" applyFont="1" applyFill="1" applyBorder="1" applyAlignment="1">
      <alignment horizontal="right"/>
    </xf>
    <xf numFmtId="3" fontId="27" fillId="0" borderId="0" xfId="44" applyNumberFormat="1" applyFont="1" applyFill="1" applyBorder="1" applyAlignment="1"/>
    <xf numFmtId="3" fontId="27" fillId="0" borderId="7" xfId="44" applyNumberFormat="1" applyFont="1" applyFill="1" applyBorder="1" applyAlignment="1"/>
    <xf numFmtId="165" fontId="27" fillId="0" borderId="8" xfId="44" applyNumberFormat="1" applyFont="1" applyFill="1" applyBorder="1" applyAlignment="1">
      <alignment horizontal="right"/>
    </xf>
    <xf numFmtId="3" fontId="26" fillId="0" borderId="0" xfId="0" applyNumberFormat="1" applyFont="1" applyFill="1" applyAlignment="1">
      <alignment horizontal="left" indent="3"/>
    </xf>
    <xf numFmtId="3" fontId="27" fillId="0" borderId="7" xfId="44" applyNumberFormat="1" applyFont="1" applyFill="1" applyBorder="1" applyAlignment="1">
      <alignment horizontal="right"/>
    </xf>
    <xf numFmtId="3" fontId="26" fillId="0" borderId="0" xfId="0" applyNumberFormat="1" applyFont="1" applyFill="1" applyAlignment="1"/>
    <xf numFmtId="3" fontId="27" fillId="0" borderId="0" xfId="44" applyNumberFormat="1" applyFont="1" applyFill="1" applyAlignment="1"/>
    <xf numFmtId="3" fontId="26" fillId="0" borderId="0" xfId="0" applyNumberFormat="1" applyFont="1" applyFill="1" applyBorder="1" applyAlignment="1"/>
    <xf numFmtId="166" fontId="27" fillId="0" borderId="7" xfId="44" applyNumberFormat="1" applyFont="1" applyFill="1" applyBorder="1" applyAlignment="1">
      <alignment horizontal="right" wrapText="1"/>
    </xf>
    <xf numFmtId="166" fontId="27" fillId="0" borderId="7" xfId="44" applyNumberFormat="1" applyFont="1" applyFill="1" applyBorder="1" applyAlignment="1">
      <alignment horizontal="right"/>
    </xf>
    <xf numFmtId="166" fontId="27" fillId="0" borderId="8" xfId="44" applyNumberFormat="1" applyFont="1" applyFill="1" applyBorder="1" applyAlignment="1">
      <alignment horizontal="right"/>
    </xf>
    <xf numFmtId="0" fontId="21" fillId="0" borderId="0" xfId="44" applyFont="1" applyFill="1" applyAlignment="1">
      <alignment horizontal="center"/>
    </xf>
    <xf numFmtId="0" fontId="22" fillId="23" borderId="1" xfId="44" applyFont="1" applyFill="1" applyBorder="1" applyAlignment="1">
      <alignment horizontal="center" vertical="center" wrapText="1"/>
    </xf>
    <xf numFmtId="0" fontId="22" fillId="23" borderId="5" xfId="44" applyFont="1" applyFill="1" applyBorder="1" applyAlignment="1">
      <alignment horizontal="center" vertical="center" wrapText="1"/>
    </xf>
    <xf numFmtId="0" fontId="22" fillId="23" borderId="6" xfId="44" applyFont="1" applyFill="1" applyBorder="1" applyAlignment="1">
      <alignment horizontal="center" vertical="center" wrapText="1"/>
    </xf>
    <xf numFmtId="0" fontId="22" fillId="23" borderId="4" xfId="44" applyFont="1" applyFill="1" applyBorder="1" applyAlignment="1">
      <alignment horizontal="center" vertical="center" wrapText="1"/>
    </xf>
    <xf numFmtId="0" fontId="22" fillId="23" borderId="10" xfId="44" applyFont="1" applyFill="1" applyBorder="1" applyAlignment="1">
      <alignment horizontal="center" vertical="center" wrapText="1"/>
    </xf>
    <xf numFmtId="3" fontId="3" fillId="0" borderId="0" xfId="44" applyNumberFormat="1" applyFont="1" applyFill="1" applyAlignment="1">
      <alignment horizontal="center" vertical="center"/>
    </xf>
  </cellXfs>
  <cellStyles count="4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3 2" xfId="45"/>
    <cellStyle name="Normal 3 3" xfId="47"/>
    <cellStyle name="Normal 4" xfId="44"/>
    <cellStyle name="Normal 5" xfId="46"/>
    <cellStyle name="Note" xfId="39"/>
    <cellStyle name="Output" xfId="40"/>
    <cellStyle name="Porcentaje 2" xfId="41"/>
    <cellStyle name="Title" xfId="42"/>
    <cellStyle name="Warning Text" xfId="43"/>
  </cellStyles>
  <dxfs count="0"/>
  <tableStyles count="0" defaultTableStyle="TableStyleMedium2" defaultPivotStyle="PivotStyleMedium9"/>
  <colors>
    <mruColors>
      <color rgb="FFEFF3FF"/>
      <color rgb="FFC1C43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9"/>
  <sheetViews>
    <sheetView tabSelected="1" topLeftCell="A82" zoomScaleNormal="100" zoomScaleSheetLayoutView="100" workbookViewId="0">
      <selection activeCell="A46" sqref="A46:G46"/>
    </sheetView>
  </sheetViews>
  <sheetFormatPr baseColWidth="10" defaultRowHeight="12.75" x14ac:dyDescent="0.2"/>
  <cols>
    <col min="1" max="1" width="22.42578125" style="2" customWidth="1"/>
    <col min="2" max="2" width="10.28515625" style="2" customWidth="1"/>
    <col min="3" max="3" width="8.7109375" style="2" customWidth="1"/>
    <col min="4" max="4" width="10.28515625" style="7" customWidth="1"/>
    <col min="5" max="5" width="8.7109375" style="2" customWidth="1"/>
    <col min="6" max="6" width="10.28515625" style="7" customWidth="1"/>
    <col min="7" max="7" width="8.7109375" style="7" customWidth="1"/>
    <col min="8" max="8" width="5.7109375" style="60" customWidth="1"/>
    <col min="9" max="9" width="15.28515625" style="7" customWidth="1"/>
    <col min="10" max="10" width="10.7109375" style="7" bestFit="1" customWidth="1"/>
    <col min="11" max="13" width="11.42578125" style="38"/>
    <col min="14" max="14" width="11.42578125" style="61"/>
    <col min="15" max="17" width="11.42578125" style="38"/>
    <col min="18" max="253" width="11.42578125" style="2"/>
    <col min="254" max="254" width="30.7109375" style="2" customWidth="1"/>
    <col min="255" max="256" width="11.7109375" style="2" customWidth="1"/>
    <col min="257" max="257" width="10.28515625" style="2" customWidth="1"/>
    <col min="258" max="259" width="11.7109375" style="2" customWidth="1"/>
    <col min="260" max="260" width="12" style="2" customWidth="1"/>
    <col min="261" max="509" width="11.42578125" style="2"/>
    <col min="510" max="510" width="30.7109375" style="2" customWidth="1"/>
    <col min="511" max="512" width="11.7109375" style="2" customWidth="1"/>
    <col min="513" max="513" width="10.28515625" style="2" customWidth="1"/>
    <col min="514" max="515" width="11.7109375" style="2" customWidth="1"/>
    <col min="516" max="516" width="12" style="2" customWidth="1"/>
    <col min="517" max="765" width="11.42578125" style="2"/>
    <col min="766" max="766" width="30.7109375" style="2" customWidth="1"/>
    <col min="767" max="768" width="11.7109375" style="2" customWidth="1"/>
    <col min="769" max="769" width="10.28515625" style="2" customWidth="1"/>
    <col min="770" max="771" width="11.7109375" style="2" customWidth="1"/>
    <col min="772" max="772" width="12" style="2" customWidth="1"/>
    <col min="773" max="1021" width="11.42578125" style="2"/>
    <col min="1022" max="1022" width="30.7109375" style="2" customWidth="1"/>
    <col min="1023" max="1024" width="11.7109375" style="2" customWidth="1"/>
    <col min="1025" max="1025" width="10.28515625" style="2" customWidth="1"/>
    <col min="1026" max="1027" width="11.7109375" style="2" customWidth="1"/>
    <col min="1028" max="1028" width="12" style="2" customWidth="1"/>
    <col min="1029" max="1277" width="11.42578125" style="2"/>
    <col min="1278" max="1278" width="30.7109375" style="2" customWidth="1"/>
    <col min="1279" max="1280" width="11.7109375" style="2" customWidth="1"/>
    <col min="1281" max="1281" width="10.28515625" style="2" customWidth="1"/>
    <col min="1282" max="1283" width="11.7109375" style="2" customWidth="1"/>
    <col min="1284" max="1284" width="12" style="2" customWidth="1"/>
    <col min="1285" max="1533" width="11.42578125" style="2"/>
    <col min="1534" max="1534" width="30.7109375" style="2" customWidth="1"/>
    <col min="1535" max="1536" width="11.7109375" style="2" customWidth="1"/>
    <col min="1537" max="1537" width="10.28515625" style="2" customWidth="1"/>
    <col min="1538" max="1539" width="11.7109375" style="2" customWidth="1"/>
    <col min="1540" max="1540" width="12" style="2" customWidth="1"/>
    <col min="1541" max="1789" width="11.42578125" style="2"/>
    <col min="1790" max="1790" width="30.7109375" style="2" customWidth="1"/>
    <col min="1791" max="1792" width="11.7109375" style="2" customWidth="1"/>
    <col min="1793" max="1793" width="10.28515625" style="2" customWidth="1"/>
    <col min="1794" max="1795" width="11.7109375" style="2" customWidth="1"/>
    <col min="1796" max="1796" width="12" style="2" customWidth="1"/>
    <col min="1797" max="2045" width="11.42578125" style="2"/>
    <col min="2046" max="2046" width="30.7109375" style="2" customWidth="1"/>
    <col min="2047" max="2048" width="11.7109375" style="2" customWidth="1"/>
    <col min="2049" max="2049" width="10.28515625" style="2" customWidth="1"/>
    <col min="2050" max="2051" width="11.7109375" style="2" customWidth="1"/>
    <col min="2052" max="2052" width="12" style="2" customWidth="1"/>
    <col min="2053" max="2301" width="11.42578125" style="2"/>
    <col min="2302" max="2302" width="30.7109375" style="2" customWidth="1"/>
    <col min="2303" max="2304" width="11.7109375" style="2" customWidth="1"/>
    <col min="2305" max="2305" width="10.28515625" style="2" customWidth="1"/>
    <col min="2306" max="2307" width="11.7109375" style="2" customWidth="1"/>
    <col min="2308" max="2308" width="12" style="2" customWidth="1"/>
    <col min="2309" max="2557" width="11.42578125" style="2"/>
    <col min="2558" max="2558" width="30.7109375" style="2" customWidth="1"/>
    <col min="2559" max="2560" width="11.7109375" style="2" customWidth="1"/>
    <col min="2561" max="2561" width="10.28515625" style="2" customWidth="1"/>
    <col min="2562" max="2563" width="11.7109375" style="2" customWidth="1"/>
    <col min="2564" max="2564" width="12" style="2" customWidth="1"/>
    <col min="2565" max="2813" width="11.42578125" style="2"/>
    <col min="2814" max="2814" width="30.7109375" style="2" customWidth="1"/>
    <col min="2815" max="2816" width="11.7109375" style="2" customWidth="1"/>
    <col min="2817" max="2817" width="10.28515625" style="2" customWidth="1"/>
    <col min="2818" max="2819" width="11.7109375" style="2" customWidth="1"/>
    <col min="2820" max="2820" width="12" style="2" customWidth="1"/>
    <col min="2821" max="3069" width="11.42578125" style="2"/>
    <col min="3070" max="3070" width="30.7109375" style="2" customWidth="1"/>
    <col min="3071" max="3072" width="11.7109375" style="2" customWidth="1"/>
    <col min="3073" max="3073" width="10.28515625" style="2" customWidth="1"/>
    <col min="3074" max="3075" width="11.7109375" style="2" customWidth="1"/>
    <col min="3076" max="3076" width="12" style="2" customWidth="1"/>
    <col min="3077" max="3325" width="11.42578125" style="2"/>
    <col min="3326" max="3326" width="30.7109375" style="2" customWidth="1"/>
    <col min="3327" max="3328" width="11.7109375" style="2" customWidth="1"/>
    <col min="3329" max="3329" width="10.28515625" style="2" customWidth="1"/>
    <col min="3330" max="3331" width="11.7109375" style="2" customWidth="1"/>
    <col min="3332" max="3332" width="12" style="2" customWidth="1"/>
    <col min="3333" max="3581" width="11.42578125" style="2"/>
    <col min="3582" max="3582" width="30.7109375" style="2" customWidth="1"/>
    <col min="3583" max="3584" width="11.7109375" style="2" customWidth="1"/>
    <col min="3585" max="3585" width="10.28515625" style="2" customWidth="1"/>
    <col min="3586" max="3587" width="11.7109375" style="2" customWidth="1"/>
    <col min="3588" max="3588" width="12" style="2" customWidth="1"/>
    <col min="3589" max="3837" width="11.42578125" style="2"/>
    <col min="3838" max="3838" width="30.7109375" style="2" customWidth="1"/>
    <col min="3839" max="3840" width="11.7109375" style="2" customWidth="1"/>
    <col min="3841" max="3841" width="10.28515625" style="2" customWidth="1"/>
    <col min="3842" max="3843" width="11.7109375" style="2" customWidth="1"/>
    <col min="3844" max="3844" width="12" style="2" customWidth="1"/>
    <col min="3845" max="4093" width="11.42578125" style="2"/>
    <col min="4094" max="4094" width="30.7109375" style="2" customWidth="1"/>
    <col min="4095" max="4096" width="11.7109375" style="2" customWidth="1"/>
    <col min="4097" max="4097" width="10.28515625" style="2" customWidth="1"/>
    <col min="4098" max="4099" width="11.7109375" style="2" customWidth="1"/>
    <col min="4100" max="4100" width="12" style="2" customWidth="1"/>
    <col min="4101" max="4349" width="11.42578125" style="2"/>
    <col min="4350" max="4350" width="30.7109375" style="2" customWidth="1"/>
    <col min="4351" max="4352" width="11.7109375" style="2" customWidth="1"/>
    <col min="4353" max="4353" width="10.28515625" style="2" customWidth="1"/>
    <col min="4354" max="4355" width="11.7109375" style="2" customWidth="1"/>
    <col min="4356" max="4356" width="12" style="2" customWidth="1"/>
    <col min="4357" max="4605" width="11.42578125" style="2"/>
    <col min="4606" max="4606" width="30.7109375" style="2" customWidth="1"/>
    <col min="4607" max="4608" width="11.7109375" style="2" customWidth="1"/>
    <col min="4609" max="4609" width="10.28515625" style="2" customWidth="1"/>
    <col min="4610" max="4611" width="11.7109375" style="2" customWidth="1"/>
    <col min="4612" max="4612" width="12" style="2" customWidth="1"/>
    <col min="4613" max="4861" width="11.42578125" style="2"/>
    <col min="4862" max="4862" width="30.7109375" style="2" customWidth="1"/>
    <col min="4863" max="4864" width="11.7109375" style="2" customWidth="1"/>
    <col min="4865" max="4865" width="10.28515625" style="2" customWidth="1"/>
    <col min="4866" max="4867" width="11.7109375" style="2" customWidth="1"/>
    <col min="4868" max="4868" width="12" style="2" customWidth="1"/>
    <col min="4869" max="5117" width="11.42578125" style="2"/>
    <col min="5118" max="5118" width="30.7109375" style="2" customWidth="1"/>
    <col min="5119" max="5120" width="11.7109375" style="2" customWidth="1"/>
    <col min="5121" max="5121" width="10.28515625" style="2" customWidth="1"/>
    <col min="5122" max="5123" width="11.7109375" style="2" customWidth="1"/>
    <col min="5124" max="5124" width="12" style="2" customWidth="1"/>
    <col min="5125" max="5373" width="11.42578125" style="2"/>
    <col min="5374" max="5374" width="30.7109375" style="2" customWidth="1"/>
    <col min="5375" max="5376" width="11.7109375" style="2" customWidth="1"/>
    <col min="5377" max="5377" width="10.28515625" style="2" customWidth="1"/>
    <col min="5378" max="5379" width="11.7109375" style="2" customWidth="1"/>
    <col min="5380" max="5380" width="12" style="2" customWidth="1"/>
    <col min="5381" max="5629" width="11.42578125" style="2"/>
    <col min="5630" max="5630" width="30.7109375" style="2" customWidth="1"/>
    <col min="5631" max="5632" width="11.7109375" style="2" customWidth="1"/>
    <col min="5633" max="5633" width="10.28515625" style="2" customWidth="1"/>
    <col min="5634" max="5635" width="11.7109375" style="2" customWidth="1"/>
    <col min="5636" max="5636" width="12" style="2" customWidth="1"/>
    <col min="5637" max="5885" width="11.42578125" style="2"/>
    <col min="5886" max="5886" width="30.7109375" style="2" customWidth="1"/>
    <col min="5887" max="5888" width="11.7109375" style="2" customWidth="1"/>
    <col min="5889" max="5889" width="10.28515625" style="2" customWidth="1"/>
    <col min="5890" max="5891" width="11.7109375" style="2" customWidth="1"/>
    <col min="5892" max="5892" width="12" style="2" customWidth="1"/>
    <col min="5893" max="6141" width="11.42578125" style="2"/>
    <col min="6142" max="6142" width="30.7109375" style="2" customWidth="1"/>
    <col min="6143" max="6144" width="11.7109375" style="2" customWidth="1"/>
    <col min="6145" max="6145" width="10.28515625" style="2" customWidth="1"/>
    <col min="6146" max="6147" width="11.7109375" style="2" customWidth="1"/>
    <col min="6148" max="6148" width="12" style="2" customWidth="1"/>
    <col min="6149" max="6397" width="11.42578125" style="2"/>
    <col min="6398" max="6398" width="30.7109375" style="2" customWidth="1"/>
    <col min="6399" max="6400" width="11.7109375" style="2" customWidth="1"/>
    <col min="6401" max="6401" width="10.28515625" style="2" customWidth="1"/>
    <col min="6402" max="6403" width="11.7109375" style="2" customWidth="1"/>
    <col min="6404" max="6404" width="12" style="2" customWidth="1"/>
    <col min="6405" max="6653" width="11.42578125" style="2"/>
    <col min="6654" max="6654" width="30.7109375" style="2" customWidth="1"/>
    <col min="6655" max="6656" width="11.7109375" style="2" customWidth="1"/>
    <col min="6657" max="6657" width="10.28515625" style="2" customWidth="1"/>
    <col min="6658" max="6659" width="11.7109375" style="2" customWidth="1"/>
    <col min="6660" max="6660" width="12" style="2" customWidth="1"/>
    <col min="6661" max="6909" width="11.42578125" style="2"/>
    <col min="6910" max="6910" width="30.7109375" style="2" customWidth="1"/>
    <col min="6911" max="6912" width="11.7109375" style="2" customWidth="1"/>
    <col min="6913" max="6913" width="10.28515625" style="2" customWidth="1"/>
    <col min="6914" max="6915" width="11.7109375" style="2" customWidth="1"/>
    <col min="6916" max="6916" width="12" style="2" customWidth="1"/>
    <col min="6917" max="7165" width="11.42578125" style="2"/>
    <col min="7166" max="7166" width="30.7109375" style="2" customWidth="1"/>
    <col min="7167" max="7168" width="11.7109375" style="2" customWidth="1"/>
    <col min="7169" max="7169" width="10.28515625" style="2" customWidth="1"/>
    <col min="7170" max="7171" width="11.7109375" style="2" customWidth="1"/>
    <col min="7172" max="7172" width="12" style="2" customWidth="1"/>
    <col min="7173" max="7421" width="11.42578125" style="2"/>
    <col min="7422" max="7422" width="30.7109375" style="2" customWidth="1"/>
    <col min="7423" max="7424" width="11.7109375" style="2" customWidth="1"/>
    <col min="7425" max="7425" width="10.28515625" style="2" customWidth="1"/>
    <col min="7426" max="7427" width="11.7109375" style="2" customWidth="1"/>
    <col min="7428" max="7428" width="12" style="2" customWidth="1"/>
    <col min="7429" max="7677" width="11.42578125" style="2"/>
    <col min="7678" max="7678" width="30.7109375" style="2" customWidth="1"/>
    <col min="7679" max="7680" width="11.7109375" style="2" customWidth="1"/>
    <col min="7681" max="7681" width="10.28515625" style="2" customWidth="1"/>
    <col min="7682" max="7683" width="11.7109375" style="2" customWidth="1"/>
    <col min="7684" max="7684" width="12" style="2" customWidth="1"/>
    <col min="7685" max="7933" width="11.42578125" style="2"/>
    <col min="7934" max="7934" width="30.7109375" style="2" customWidth="1"/>
    <col min="7935" max="7936" width="11.7109375" style="2" customWidth="1"/>
    <col min="7937" max="7937" width="10.28515625" style="2" customWidth="1"/>
    <col min="7938" max="7939" width="11.7109375" style="2" customWidth="1"/>
    <col min="7940" max="7940" width="12" style="2" customWidth="1"/>
    <col min="7941" max="8189" width="11.42578125" style="2"/>
    <col min="8190" max="8190" width="30.7109375" style="2" customWidth="1"/>
    <col min="8191" max="8192" width="11.7109375" style="2" customWidth="1"/>
    <col min="8193" max="8193" width="10.28515625" style="2" customWidth="1"/>
    <col min="8194" max="8195" width="11.7109375" style="2" customWidth="1"/>
    <col min="8196" max="8196" width="12" style="2" customWidth="1"/>
    <col min="8197" max="8445" width="11.42578125" style="2"/>
    <col min="8446" max="8446" width="30.7109375" style="2" customWidth="1"/>
    <col min="8447" max="8448" width="11.7109375" style="2" customWidth="1"/>
    <col min="8449" max="8449" width="10.28515625" style="2" customWidth="1"/>
    <col min="8450" max="8451" width="11.7109375" style="2" customWidth="1"/>
    <col min="8452" max="8452" width="12" style="2" customWidth="1"/>
    <col min="8453" max="8701" width="11.42578125" style="2"/>
    <col min="8702" max="8702" width="30.7109375" style="2" customWidth="1"/>
    <col min="8703" max="8704" width="11.7109375" style="2" customWidth="1"/>
    <col min="8705" max="8705" width="10.28515625" style="2" customWidth="1"/>
    <col min="8706" max="8707" width="11.7109375" style="2" customWidth="1"/>
    <col min="8708" max="8708" width="12" style="2" customWidth="1"/>
    <col min="8709" max="8957" width="11.42578125" style="2"/>
    <col min="8958" max="8958" width="30.7109375" style="2" customWidth="1"/>
    <col min="8959" max="8960" width="11.7109375" style="2" customWidth="1"/>
    <col min="8961" max="8961" width="10.28515625" style="2" customWidth="1"/>
    <col min="8962" max="8963" width="11.7109375" style="2" customWidth="1"/>
    <col min="8964" max="8964" width="12" style="2" customWidth="1"/>
    <col min="8965" max="9213" width="11.42578125" style="2"/>
    <col min="9214" max="9214" width="30.7109375" style="2" customWidth="1"/>
    <col min="9215" max="9216" width="11.7109375" style="2" customWidth="1"/>
    <col min="9217" max="9217" width="10.28515625" style="2" customWidth="1"/>
    <col min="9218" max="9219" width="11.7109375" style="2" customWidth="1"/>
    <col min="9220" max="9220" width="12" style="2" customWidth="1"/>
    <col min="9221" max="9469" width="11.42578125" style="2"/>
    <col min="9470" max="9470" width="30.7109375" style="2" customWidth="1"/>
    <col min="9471" max="9472" width="11.7109375" style="2" customWidth="1"/>
    <col min="9473" max="9473" width="10.28515625" style="2" customWidth="1"/>
    <col min="9474" max="9475" width="11.7109375" style="2" customWidth="1"/>
    <col min="9476" max="9476" width="12" style="2" customWidth="1"/>
    <col min="9477" max="9725" width="11.42578125" style="2"/>
    <col min="9726" max="9726" width="30.7109375" style="2" customWidth="1"/>
    <col min="9727" max="9728" width="11.7109375" style="2" customWidth="1"/>
    <col min="9729" max="9729" width="10.28515625" style="2" customWidth="1"/>
    <col min="9730" max="9731" width="11.7109375" style="2" customWidth="1"/>
    <col min="9732" max="9732" width="12" style="2" customWidth="1"/>
    <col min="9733" max="9981" width="11.42578125" style="2"/>
    <col min="9982" max="9982" width="30.7109375" style="2" customWidth="1"/>
    <col min="9983" max="9984" width="11.7109375" style="2" customWidth="1"/>
    <col min="9985" max="9985" width="10.28515625" style="2" customWidth="1"/>
    <col min="9986" max="9987" width="11.7109375" style="2" customWidth="1"/>
    <col min="9988" max="9988" width="12" style="2" customWidth="1"/>
    <col min="9989" max="10237" width="11.42578125" style="2"/>
    <col min="10238" max="10238" width="30.7109375" style="2" customWidth="1"/>
    <col min="10239" max="10240" width="11.7109375" style="2" customWidth="1"/>
    <col min="10241" max="10241" width="10.28515625" style="2" customWidth="1"/>
    <col min="10242" max="10243" width="11.7109375" style="2" customWidth="1"/>
    <col min="10244" max="10244" width="12" style="2" customWidth="1"/>
    <col min="10245" max="10493" width="11.42578125" style="2"/>
    <col min="10494" max="10494" width="30.7109375" style="2" customWidth="1"/>
    <col min="10495" max="10496" width="11.7109375" style="2" customWidth="1"/>
    <col min="10497" max="10497" width="10.28515625" style="2" customWidth="1"/>
    <col min="10498" max="10499" width="11.7109375" style="2" customWidth="1"/>
    <col min="10500" max="10500" width="12" style="2" customWidth="1"/>
    <col min="10501" max="10749" width="11.42578125" style="2"/>
    <col min="10750" max="10750" width="30.7109375" style="2" customWidth="1"/>
    <col min="10751" max="10752" width="11.7109375" style="2" customWidth="1"/>
    <col min="10753" max="10753" width="10.28515625" style="2" customWidth="1"/>
    <col min="10754" max="10755" width="11.7109375" style="2" customWidth="1"/>
    <col min="10756" max="10756" width="12" style="2" customWidth="1"/>
    <col min="10757" max="11005" width="11.42578125" style="2"/>
    <col min="11006" max="11006" width="30.7109375" style="2" customWidth="1"/>
    <col min="11007" max="11008" width="11.7109375" style="2" customWidth="1"/>
    <col min="11009" max="11009" width="10.28515625" style="2" customWidth="1"/>
    <col min="11010" max="11011" width="11.7109375" style="2" customWidth="1"/>
    <col min="11012" max="11012" width="12" style="2" customWidth="1"/>
    <col min="11013" max="11261" width="11.42578125" style="2"/>
    <col min="11262" max="11262" width="30.7109375" style="2" customWidth="1"/>
    <col min="11263" max="11264" width="11.7109375" style="2" customWidth="1"/>
    <col min="11265" max="11265" width="10.28515625" style="2" customWidth="1"/>
    <col min="11266" max="11267" width="11.7109375" style="2" customWidth="1"/>
    <col min="11268" max="11268" width="12" style="2" customWidth="1"/>
    <col min="11269" max="11517" width="11.42578125" style="2"/>
    <col min="11518" max="11518" width="30.7109375" style="2" customWidth="1"/>
    <col min="11519" max="11520" width="11.7109375" style="2" customWidth="1"/>
    <col min="11521" max="11521" width="10.28515625" style="2" customWidth="1"/>
    <col min="11522" max="11523" width="11.7109375" style="2" customWidth="1"/>
    <col min="11524" max="11524" width="12" style="2" customWidth="1"/>
    <col min="11525" max="11773" width="11.42578125" style="2"/>
    <col min="11774" max="11774" width="30.7109375" style="2" customWidth="1"/>
    <col min="11775" max="11776" width="11.7109375" style="2" customWidth="1"/>
    <col min="11777" max="11777" width="10.28515625" style="2" customWidth="1"/>
    <col min="11778" max="11779" width="11.7109375" style="2" customWidth="1"/>
    <col min="11780" max="11780" width="12" style="2" customWidth="1"/>
    <col min="11781" max="12029" width="11.42578125" style="2"/>
    <col min="12030" max="12030" width="30.7109375" style="2" customWidth="1"/>
    <col min="12031" max="12032" width="11.7109375" style="2" customWidth="1"/>
    <col min="12033" max="12033" width="10.28515625" style="2" customWidth="1"/>
    <col min="12034" max="12035" width="11.7109375" style="2" customWidth="1"/>
    <col min="12036" max="12036" width="12" style="2" customWidth="1"/>
    <col min="12037" max="12285" width="11.42578125" style="2"/>
    <col min="12286" max="12286" width="30.7109375" style="2" customWidth="1"/>
    <col min="12287" max="12288" width="11.7109375" style="2" customWidth="1"/>
    <col min="12289" max="12289" width="10.28515625" style="2" customWidth="1"/>
    <col min="12290" max="12291" width="11.7109375" style="2" customWidth="1"/>
    <col min="12292" max="12292" width="12" style="2" customWidth="1"/>
    <col min="12293" max="12541" width="11.42578125" style="2"/>
    <col min="12542" max="12542" width="30.7109375" style="2" customWidth="1"/>
    <col min="12543" max="12544" width="11.7109375" style="2" customWidth="1"/>
    <col min="12545" max="12545" width="10.28515625" style="2" customWidth="1"/>
    <col min="12546" max="12547" width="11.7109375" style="2" customWidth="1"/>
    <col min="12548" max="12548" width="12" style="2" customWidth="1"/>
    <col min="12549" max="12797" width="11.42578125" style="2"/>
    <col min="12798" max="12798" width="30.7109375" style="2" customWidth="1"/>
    <col min="12799" max="12800" width="11.7109375" style="2" customWidth="1"/>
    <col min="12801" max="12801" width="10.28515625" style="2" customWidth="1"/>
    <col min="12802" max="12803" width="11.7109375" style="2" customWidth="1"/>
    <col min="12804" max="12804" width="12" style="2" customWidth="1"/>
    <col min="12805" max="13053" width="11.42578125" style="2"/>
    <col min="13054" max="13054" width="30.7109375" style="2" customWidth="1"/>
    <col min="13055" max="13056" width="11.7109375" style="2" customWidth="1"/>
    <col min="13057" max="13057" width="10.28515625" style="2" customWidth="1"/>
    <col min="13058" max="13059" width="11.7109375" style="2" customWidth="1"/>
    <col min="13060" max="13060" width="12" style="2" customWidth="1"/>
    <col min="13061" max="13309" width="11.42578125" style="2"/>
    <col min="13310" max="13310" width="30.7109375" style="2" customWidth="1"/>
    <col min="13311" max="13312" width="11.7109375" style="2" customWidth="1"/>
    <col min="13313" max="13313" width="10.28515625" style="2" customWidth="1"/>
    <col min="13314" max="13315" width="11.7109375" style="2" customWidth="1"/>
    <col min="13316" max="13316" width="12" style="2" customWidth="1"/>
    <col min="13317" max="13565" width="11.42578125" style="2"/>
    <col min="13566" max="13566" width="30.7109375" style="2" customWidth="1"/>
    <col min="13567" max="13568" width="11.7109375" style="2" customWidth="1"/>
    <col min="13569" max="13569" width="10.28515625" style="2" customWidth="1"/>
    <col min="13570" max="13571" width="11.7109375" style="2" customWidth="1"/>
    <col min="13572" max="13572" width="12" style="2" customWidth="1"/>
    <col min="13573" max="13821" width="11.42578125" style="2"/>
    <col min="13822" max="13822" width="30.7109375" style="2" customWidth="1"/>
    <col min="13823" max="13824" width="11.7109375" style="2" customWidth="1"/>
    <col min="13825" max="13825" width="10.28515625" style="2" customWidth="1"/>
    <col min="13826" max="13827" width="11.7109375" style="2" customWidth="1"/>
    <col min="13828" max="13828" width="12" style="2" customWidth="1"/>
    <col min="13829" max="14077" width="11.42578125" style="2"/>
    <col min="14078" max="14078" width="30.7109375" style="2" customWidth="1"/>
    <col min="14079" max="14080" width="11.7109375" style="2" customWidth="1"/>
    <col min="14081" max="14081" width="10.28515625" style="2" customWidth="1"/>
    <col min="14082" max="14083" width="11.7109375" style="2" customWidth="1"/>
    <col min="14084" max="14084" width="12" style="2" customWidth="1"/>
    <col min="14085" max="14333" width="11.42578125" style="2"/>
    <col min="14334" max="14334" width="30.7109375" style="2" customWidth="1"/>
    <col min="14335" max="14336" width="11.7109375" style="2" customWidth="1"/>
    <col min="14337" max="14337" width="10.28515625" style="2" customWidth="1"/>
    <col min="14338" max="14339" width="11.7109375" style="2" customWidth="1"/>
    <col min="14340" max="14340" width="12" style="2" customWidth="1"/>
    <col min="14341" max="14589" width="11.42578125" style="2"/>
    <col min="14590" max="14590" width="30.7109375" style="2" customWidth="1"/>
    <col min="14591" max="14592" width="11.7109375" style="2" customWidth="1"/>
    <col min="14593" max="14593" width="10.28515625" style="2" customWidth="1"/>
    <col min="14594" max="14595" width="11.7109375" style="2" customWidth="1"/>
    <col min="14596" max="14596" width="12" style="2" customWidth="1"/>
    <col min="14597" max="14845" width="11.42578125" style="2"/>
    <col min="14846" max="14846" width="30.7109375" style="2" customWidth="1"/>
    <col min="14847" max="14848" width="11.7109375" style="2" customWidth="1"/>
    <col min="14849" max="14849" width="10.28515625" style="2" customWidth="1"/>
    <col min="14850" max="14851" width="11.7109375" style="2" customWidth="1"/>
    <col min="14852" max="14852" width="12" style="2" customWidth="1"/>
    <col min="14853" max="15101" width="11.42578125" style="2"/>
    <col min="15102" max="15102" width="30.7109375" style="2" customWidth="1"/>
    <col min="15103" max="15104" width="11.7109375" style="2" customWidth="1"/>
    <col min="15105" max="15105" width="10.28515625" style="2" customWidth="1"/>
    <col min="15106" max="15107" width="11.7109375" style="2" customWidth="1"/>
    <col min="15108" max="15108" width="12" style="2" customWidth="1"/>
    <col min="15109" max="15357" width="11.42578125" style="2"/>
    <col min="15358" max="15358" width="30.7109375" style="2" customWidth="1"/>
    <col min="15359" max="15360" width="11.7109375" style="2" customWidth="1"/>
    <col min="15361" max="15361" width="10.28515625" style="2" customWidth="1"/>
    <col min="15362" max="15363" width="11.7109375" style="2" customWidth="1"/>
    <col min="15364" max="15364" width="12" style="2" customWidth="1"/>
    <col min="15365" max="15613" width="11.42578125" style="2"/>
    <col min="15614" max="15614" width="30.7109375" style="2" customWidth="1"/>
    <col min="15615" max="15616" width="11.7109375" style="2" customWidth="1"/>
    <col min="15617" max="15617" width="10.28515625" style="2" customWidth="1"/>
    <col min="15618" max="15619" width="11.7109375" style="2" customWidth="1"/>
    <col min="15620" max="15620" width="12" style="2" customWidth="1"/>
    <col min="15621" max="15869" width="11.42578125" style="2"/>
    <col min="15870" max="15870" width="30.7109375" style="2" customWidth="1"/>
    <col min="15871" max="15872" width="11.7109375" style="2" customWidth="1"/>
    <col min="15873" max="15873" width="10.28515625" style="2" customWidth="1"/>
    <col min="15874" max="15875" width="11.7109375" style="2" customWidth="1"/>
    <col min="15876" max="15876" width="12" style="2" customWidth="1"/>
    <col min="15877" max="16125" width="11.42578125" style="2"/>
    <col min="16126" max="16126" width="30.7109375" style="2" customWidth="1"/>
    <col min="16127" max="16128" width="11.7109375" style="2" customWidth="1"/>
    <col min="16129" max="16129" width="10.28515625" style="2" customWidth="1"/>
    <col min="16130" max="16131" width="11.7109375" style="2" customWidth="1"/>
    <col min="16132" max="16132" width="12" style="2" customWidth="1"/>
    <col min="16133" max="16384" width="11.42578125" style="2"/>
  </cols>
  <sheetData>
    <row r="1" spans="1:18" ht="16.5" x14ac:dyDescent="0.25">
      <c r="A1" s="100" t="s">
        <v>32</v>
      </c>
      <c r="B1" s="100"/>
      <c r="C1" s="100"/>
      <c r="D1" s="100"/>
      <c r="E1" s="100"/>
      <c r="F1" s="100"/>
      <c r="G1" s="100"/>
      <c r="H1" s="58"/>
      <c r="I1" s="13"/>
      <c r="J1" s="27"/>
    </row>
    <row r="2" spans="1:18" ht="16.5" x14ac:dyDescent="0.25">
      <c r="A2" s="100" t="s">
        <v>36</v>
      </c>
      <c r="B2" s="100"/>
      <c r="C2" s="100"/>
      <c r="D2" s="100"/>
      <c r="E2" s="100"/>
      <c r="F2" s="100"/>
      <c r="G2" s="100"/>
      <c r="H2" s="58"/>
      <c r="I2" s="13"/>
      <c r="J2" s="27"/>
    </row>
    <row r="3" spans="1:18" ht="16.5" x14ac:dyDescent="0.25">
      <c r="A3" s="100" t="s">
        <v>35</v>
      </c>
      <c r="B3" s="100"/>
      <c r="C3" s="100"/>
      <c r="D3" s="100"/>
      <c r="E3" s="100"/>
      <c r="F3" s="100"/>
      <c r="G3" s="100"/>
      <c r="H3" s="58"/>
      <c r="I3" s="13"/>
      <c r="J3" s="27"/>
    </row>
    <row r="4" spans="1:18" ht="10.5" customHeight="1" x14ac:dyDescent="0.2">
      <c r="A4" s="5"/>
      <c r="B4" s="5"/>
      <c r="C4" s="5"/>
      <c r="D4" s="13"/>
      <c r="E4" s="5"/>
      <c r="F4" s="13"/>
      <c r="G4" s="13"/>
      <c r="H4" s="8"/>
      <c r="I4" s="13"/>
      <c r="J4" s="13"/>
    </row>
    <row r="5" spans="1:18" ht="26.1" customHeight="1" x14ac:dyDescent="0.2">
      <c r="A5" s="101" t="s">
        <v>37</v>
      </c>
      <c r="B5" s="102" t="s">
        <v>0</v>
      </c>
      <c r="C5" s="103"/>
      <c r="D5" s="103"/>
      <c r="E5" s="103"/>
      <c r="F5" s="103"/>
      <c r="G5" s="103"/>
      <c r="H5" s="42"/>
      <c r="I5" s="55"/>
      <c r="J5" s="42"/>
    </row>
    <row r="6" spans="1:18" ht="26.1" customHeight="1" x14ac:dyDescent="0.2">
      <c r="A6" s="101"/>
      <c r="B6" s="102" t="s">
        <v>1</v>
      </c>
      <c r="C6" s="101"/>
      <c r="D6" s="102" t="s">
        <v>26</v>
      </c>
      <c r="E6" s="103"/>
      <c r="F6" s="103"/>
      <c r="G6" s="103"/>
      <c r="H6" s="42"/>
      <c r="I6" s="55"/>
      <c r="J6" s="42"/>
      <c r="K6" s="106"/>
      <c r="L6" s="106"/>
    </row>
    <row r="7" spans="1:18" ht="26.1" customHeight="1" x14ac:dyDescent="0.2">
      <c r="A7" s="101"/>
      <c r="B7" s="104" t="s">
        <v>2</v>
      </c>
      <c r="C7" s="104" t="s">
        <v>29</v>
      </c>
      <c r="D7" s="102" t="s">
        <v>24</v>
      </c>
      <c r="E7" s="101"/>
      <c r="F7" s="102" t="s">
        <v>25</v>
      </c>
      <c r="G7" s="103"/>
      <c r="H7" s="42"/>
      <c r="I7" s="55"/>
      <c r="J7" s="42"/>
      <c r="K7" s="41"/>
      <c r="L7" s="41"/>
    </row>
    <row r="8" spans="1:18" ht="34.5" customHeight="1" x14ac:dyDescent="0.2">
      <c r="A8" s="101"/>
      <c r="B8" s="105"/>
      <c r="C8" s="105"/>
      <c r="D8" s="76" t="s">
        <v>3</v>
      </c>
      <c r="E8" s="78" t="s">
        <v>31</v>
      </c>
      <c r="F8" s="76" t="s">
        <v>3</v>
      </c>
      <c r="G8" s="79" t="s">
        <v>31</v>
      </c>
      <c r="H8" s="43"/>
      <c r="I8" s="56"/>
      <c r="J8" s="43"/>
      <c r="O8" s="39"/>
      <c r="P8" s="39"/>
      <c r="Q8" s="39"/>
    </row>
    <row r="9" spans="1:18" s="3" customFormat="1" ht="11.25" customHeight="1" x14ac:dyDescent="0.25">
      <c r="A9" s="14"/>
      <c r="B9" s="15"/>
      <c r="C9" s="15"/>
      <c r="D9" s="16"/>
      <c r="E9" s="17"/>
      <c r="F9" s="16"/>
      <c r="G9" s="18"/>
      <c r="H9" s="6"/>
      <c r="I9" s="6"/>
      <c r="J9" s="6"/>
      <c r="K9" s="4"/>
      <c r="L9" s="4"/>
      <c r="M9" s="4"/>
      <c r="N9" s="1"/>
      <c r="O9" s="4"/>
      <c r="P9" s="4"/>
      <c r="Q9" s="4"/>
    </row>
    <row r="10" spans="1:18" s="3" customFormat="1" ht="22.5" customHeight="1" x14ac:dyDescent="0.25">
      <c r="A10" s="81" t="s">
        <v>4</v>
      </c>
      <c r="B10" s="70">
        <f>SUM(B12:B31)</f>
        <v>18882</v>
      </c>
      <c r="C10" s="71">
        <v>4.677185752046733</v>
      </c>
      <c r="D10" s="70">
        <f>SUM(D12:D31)</f>
        <v>12617</v>
      </c>
      <c r="E10" s="71">
        <v>4.551055360051711</v>
      </c>
      <c r="F10" s="70">
        <f>SUM(F12:F31)</f>
        <v>6265</v>
      </c>
      <c r="G10" s="72">
        <v>4.9536695503111758</v>
      </c>
      <c r="H10" s="29"/>
      <c r="I10" s="29"/>
      <c r="J10" s="45"/>
      <c r="K10" s="40"/>
      <c r="L10" s="40"/>
      <c r="M10" s="4"/>
      <c r="N10" s="1"/>
      <c r="O10" s="4"/>
      <c r="P10" s="4"/>
      <c r="Q10" s="4"/>
    </row>
    <row r="11" spans="1:18" s="3" customFormat="1" ht="19.5" customHeight="1" x14ac:dyDescent="0.25">
      <c r="A11" s="73" t="s">
        <v>5</v>
      </c>
      <c r="B11" s="74">
        <f>B12+B13</f>
        <v>1337</v>
      </c>
      <c r="C11" s="71">
        <v>3.6064468271629915</v>
      </c>
      <c r="D11" s="74">
        <f>D12+D13</f>
        <v>636</v>
      </c>
      <c r="E11" s="71">
        <v>2.7765893354521562</v>
      </c>
      <c r="F11" s="74">
        <f>F12+F13</f>
        <v>701</v>
      </c>
      <c r="G11" s="72">
        <v>4.9482236512384672</v>
      </c>
      <c r="H11" s="29"/>
      <c r="I11" s="9"/>
      <c r="J11" s="44"/>
      <c r="K11" s="4"/>
      <c r="L11" s="4"/>
      <c r="M11" s="4"/>
      <c r="N11" s="62"/>
      <c r="O11" s="4"/>
      <c r="P11" s="4"/>
      <c r="Q11" s="4"/>
    </row>
    <row r="12" spans="1:18" s="3" customFormat="1" ht="18" customHeight="1" x14ac:dyDescent="0.25">
      <c r="A12" s="86" t="s">
        <v>6</v>
      </c>
      <c r="B12" s="87">
        <f>SUM(D12+F12)</f>
        <v>1046</v>
      </c>
      <c r="C12" s="88">
        <v>14.056872547438585</v>
      </c>
      <c r="D12" s="89">
        <v>556</v>
      </c>
      <c r="E12" s="88">
        <v>11.94594246180951</v>
      </c>
      <c r="F12" s="90">
        <v>490</v>
      </c>
      <c r="G12" s="91">
        <v>17.58225985862428</v>
      </c>
      <c r="H12" s="29"/>
      <c r="I12" s="44"/>
      <c r="J12" s="4"/>
      <c r="K12" s="4"/>
      <c r="L12" s="4"/>
      <c r="N12" s="62"/>
      <c r="O12" s="4"/>
      <c r="P12" s="4"/>
      <c r="Q12" s="4"/>
      <c r="R12" s="22"/>
    </row>
    <row r="13" spans="1:18" s="3" customFormat="1" ht="14.1" customHeight="1" x14ac:dyDescent="0.25">
      <c r="A13" s="92" t="s">
        <v>39</v>
      </c>
      <c r="B13" s="87">
        <f t="shared" ref="B13:B31" si="0">SUM(D13+F13)</f>
        <v>291</v>
      </c>
      <c r="C13" s="88">
        <v>0.98206963582428053</v>
      </c>
      <c r="D13" s="93">
        <v>80</v>
      </c>
      <c r="E13" s="88">
        <v>0.43832013807084352</v>
      </c>
      <c r="F13" s="93">
        <v>211</v>
      </c>
      <c r="G13" s="91">
        <v>1.8541626390621981</v>
      </c>
      <c r="H13" s="29"/>
      <c r="I13" s="53"/>
      <c r="J13" s="44"/>
      <c r="K13" s="4"/>
      <c r="L13" s="4"/>
      <c r="M13" s="4"/>
      <c r="N13" s="59"/>
      <c r="O13" s="4"/>
      <c r="P13" s="4"/>
      <c r="Q13" s="4"/>
      <c r="R13" s="22"/>
    </row>
    <row r="14" spans="1:18" s="3" customFormat="1" ht="20.100000000000001" customHeight="1" x14ac:dyDescent="0.25">
      <c r="A14" s="94" t="s">
        <v>40</v>
      </c>
      <c r="B14" s="87">
        <f t="shared" si="0"/>
        <v>90</v>
      </c>
      <c r="C14" s="88">
        <v>0.24752815632778227</v>
      </c>
      <c r="D14" s="90">
        <v>37</v>
      </c>
      <c r="E14" s="88">
        <v>0.16596095880579878</v>
      </c>
      <c r="F14" s="95">
        <v>53</v>
      </c>
      <c r="G14" s="91">
        <v>0.37681921920213862</v>
      </c>
      <c r="H14" s="29"/>
      <c r="I14" s="53"/>
      <c r="J14" s="44"/>
      <c r="K14" s="4"/>
      <c r="L14" s="4"/>
      <c r="M14" s="4"/>
      <c r="N14" s="62"/>
      <c r="O14" s="4"/>
      <c r="P14" s="4"/>
      <c r="Q14" s="4"/>
      <c r="R14" s="22"/>
    </row>
    <row r="15" spans="1:18" s="3" customFormat="1" ht="14.1" customHeight="1" x14ac:dyDescent="0.25">
      <c r="A15" s="94" t="s">
        <v>7</v>
      </c>
      <c r="B15" s="87">
        <f t="shared" si="0"/>
        <v>105</v>
      </c>
      <c r="C15" s="88">
        <v>0.29152333436060601</v>
      </c>
      <c r="D15" s="90">
        <v>46</v>
      </c>
      <c r="E15" s="88">
        <v>0.20815044752346218</v>
      </c>
      <c r="F15" s="95">
        <v>59</v>
      </c>
      <c r="G15" s="91">
        <v>0.42390234439550806</v>
      </c>
      <c r="H15" s="29"/>
      <c r="I15" s="53"/>
      <c r="J15" s="44"/>
      <c r="K15" s="4"/>
      <c r="L15" s="4"/>
      <c r="M15" s="4"/>
      <c r="N15" s="62"/>
      <c r="O15" s="4"/>
      <c r="P15" s="4"/>
      <c r="Q15" s="4"/>
      <c r="R15" s="22"/>
    </row>
    <row r="16" spans="1:18" s="3" customFormat="1" ht="14.1" customHeight="1" x14ac:dyDescent="0.25">
      <c r="A16" s="94" t="s">
        <v>8</v>
      </c>
      <c r="B16" s="87">
        <f t="shared" si="0"/>
        <v>267</v>
      </c>
      <c r="C16" s="88">
        <v>0.7630577180287389</v>
      </c>
      <c r="D16" s="90">
        <v>148</v>
      </c>
      <c r="E16" s="88">
        <v>0.66664564630844969</v>
      </c>
      <c r="F16" s="95">
        <v>119</v>
      </c>
      <c r="G16" s="91">
        <v>0.93040711175049451</v>
      </c>
      <c r="H16" s="29"/>
      <c r="I16" s="53"/>
      <c r="J16" s="44"/>
      <c r="K16" s="4"/>
      <c r="L16" s="4"/>
      <c r="M16" s="4"/>
      <c r="N16" s="62"/>
      <c r="O16" s="4"/>
      <c r="P16" s="4"/>
      <c r="Q16" s="4"/>
      <c r="R16" s="22"/>
    </row>
    <row r="17" spans="1:18" s="3" customFormat="1" ht="14.1" customHeight="1" x14ac:dyDescent="0.25">
      <c r="A17" s="94" t="s">
        <v>9</v>
      </c>
      <c r="B17" s="87">
        <f t="shared" si="0"/>
        <v>346</v>
      </c>
      <c r="C17" s="88">
        <v>1.0555538607034993</v>
      </c>
      <c r="D17" s="90">
        <v>200</v>
      </c>
      <c r="E17" s="88">
        <v>0.91469968122716105</v>
      </c>
      <c r="F17" s="95">
        <v>146</v>
      </c>
      <c r="G17" s="91">
        <v>1.337743611357993</v>
      </c>
      <c r="H17" s="29"/>
      <c r="I17" s="53"/>
      <c r="J17" s="44"/>
      <c r="K17" s="4"/>
      <c r="L17" s="4"/>
      <c r="M17" s="4"/>
      <c r="N17" s="62"/>
      <c r="O17" s="4"/>
      <c r="P17" s="4"/>
      <c r="Q17" s="4"/>
      <c r="R17" s="22"/>
    </row>
    <row r="18" spans="1:18" s="3" customFormat="1" ht="14.1" customHeight="1" x14ac:dyDescent="0.25">
      <c r="A18" s="94" t="s">
        <v>10</v>
      </c>
      <c r="B18" s="87">
        <f t="shared" si="0"/>
        <v>417</v>
      </c>
      <c r="C18" s="88">
        <v>1.3313708650079339</v>
      </c>
      <c r="D18" s="90">
        <v>264</v>
      </c>
      <c r="E18" s="88">
        <v>1.2236327989209783</v>
      </c>
      <c r="F18" s="95">
        <v>153</v>
      </c>
      <c r="G18" s="91">
        <v>1.5698748204391546</v>
      </c>
      <c r="H18" s="29"/>
      <c r="I18" s="53"/>
      <c r="J18" s="44"/>
      <c r="K18" s="4"/>
      <c r="L18" s="4"/>
      <c r="M18" s="4"/>
      <c r="N18" s="62"/>
      <c r="O18" s="4"/>
      <c r="P18" s="4"/>
      <c r="Q18" s="4"/>
      <c r="R18" s="22"/>
    </row>
    <row r="19" spans="1:18" s="3" customFormat="1" ht="14.1" customHeight="1" x14ac:dyDescent="0.25">
      <c r="A19" s="96" t="s">
        <v>11</v>
      </c>
      <c r="B19" s="87">
        <f t="shared" si="0"/>
        <v>394</v>
      </c>
      <c r="C19" s="88">
        <v>1.3064007002838272</v>
      </c>
      <c r="D19" s="90">
        <v>253</v>
      </c>
      <c r="E19" s="88">
        <v>1.1555730134877751</v>
      </c>
      <c r="F19" s="95">
        <v>141</v>
      </c>
      <c r="G19" s="91">
        <v>1.705927189575696</v>
      </c>
      <c r="H19" s="29"/>
      <c r="I19" s="54"/>
      <c r="J19" s="44"/>
      <c r="K19" s="4"/>
      <c r="L19" s="4"/>
      <c r="M19" s="4"/>
      <c r="N19" s="62"/>
      <c r="O19" s="4"/>
      <c r="P19" s="4"/>
      <c r="Q19" s="4"/>
      <c r="R19" s="22"/>
    </row>
    <row r="20" spans="1:18" s="3" customFormat="1" ht="14.1" customHeight="1" x14ac:dyDescent="0.25">
      <c r="A20" s="96" t="s">
        <v>12</v>
      </c>
      <c r="B20" s="87">
        <f t="shared" si="0"/>
        <v>423</v>
      </c>
      <c r="C20" s="88">
        <v>1.4661536861807216</v>
      </c>
      <c r="D20" s="90">
        <v>265</v>
      </c>
      <c r="E20" s="88">
        <v>1.2206300293411823</v>
      </c>
      <c r="F20" s="95">
        <v>158</v>
      </c>
      <c r="G20" s="91">
        <v>2.2126062541136271</v>
      </c>
      <c r="H20" s="29"/>
      <c r="I20" s="54"/>
      <c r="J20" s="44"/>
      <c r="K20" s="4"/>
      <c r="L20" s="4"/>
      <c r="M20" s="4"/>
      <c r="N20" s="62"/>
      <c r="O20" s="4"/>
      <c r="P20" s="4"/>
      <c r="Q20" s="4"/>
      <c r="R20" s="22"/>
    </row>
    <row r="21" spans="1:18" s="3" customFormat="1" ht="14.1" customHeight="1" x14ac:dyDescent="0.25">
      <c r="A21" s="96" t="s">
        <v>13</v>
      </c>
      <c r="B21" s="87">
        <f t="shared" si="0"/>
        <v>482</v>
      </c>
      <c r="C21" s="88">
        <v>1.7589186664331173</v>
      </c>
      <c r="D21" s="90">
        <v>320</v>
      </c>
      <c r="E21" s="88">
        <v>1.5363859401481652</v>
      </c>
      <c r="F21" s="95">
        <v>162</v>
      </c>
      <c r="G21" s="91">
        <v>2.463840854131496</v>
      </c>
      <c r="H21" s="29"/>
      <c r="I21" s="54"/>
      <c r="J21" s="44"/>
      <c r="K21" s="4"/>
      <c r="L21" s="4"/>
      <c r="M21" s="4"/>
      <c r="N21" s="62"/>
      <c r="O21" s="4"/>
      <c r="P21" s="4"/>
      <c r="Q21" s="4"/>
      <c r="R21" s="22"/>
    </row>
    <row r="22" spans="1:18" s="3" customFormat="1" ht="14.1" customHeight="1" x14ac:dyDescent="0.25">
      <c r="A22" s="96" t="s">
        <v>14</v>
      </c>
      <c r="B22" s="87">
        <f t="shared" si="0"/>
        <v>620</v>
      </c>
      <c r="C22" s="88">
        <v>2.5006856718777728</v>
      </c>
      <c r="D22" s="90">
        <v>430</v>
      </c>
      <c r="E22" s="88">
        <v>2.2630030576855269</v>
      </c>
      <c r="F22" s="95">
        <v>190</v>
      </c>
      <c r="G22" s="91">
        <v>3.2804433778207498</v>
      </c>
      <c r="H22" s="29"/>
      <c r="I22" s="54"/>
      <c r="J22" s="44"/>
      <c r="K22" s="4"/>
      <c r="L22" s="4"/>
      <c r="M22" s="4"/>
      <c r="N22" s="62"/>
      <c r="O22" s="4"/>
      <c r="P22" s="4"/>
      <c r="Q22" s="4"/>
      <c r="R22" s="22"/>
    </row>
    <row r="23" spans="1:18" s="3" customFormat="1" ht="14.1" customHeight="1" x14ac:dyDescent="0.25">
      <c r="A23" s="96" t="s">
        <v>15</v>
      </c>
      <c r="B23" s="87">
        <f t="shared" si="0"/>
        <v>757</v>
      </c>
      <c r="C23" s="88">
        <v>3.5580665175130197</v>
      </c>
      <c r="D23" s="90">
        <v>539</v>
      </c>
      <c r="E23" s="88">
        <v>3.3130289936136599</v>
      </c>
      <c r="F23" s="95">
        <v>218</v>
      </c>
      <c r="G23" s="91">
        <v>4.3543393588335162</v>
      </c>
      <c r="H23" s="29"/>
      <c r="I23" s="54"/>
      <c r="J23" s="44"/>
      <c r="K23" s="4"/>
      <c r="L23" s="4"/>
      <c r="M23" s="4"/>
      <c r="N23" s="62"/>
      <c r="O23" s="4"/>
      <c r="P23" s="4"/>
      <c r="Q23" s="4"/>
      <c r="R23" s="22"/>
    </row>
    <row r="24" spans="1:18" s="3" customFormat="1" ht="14.1" customHeight="1" x14ac:dyDescent="0.25">
      <c r="A24" s="96" t="s">
        <v>16</v>
      </c>
      <c r="B24" s="87">
        <f t="shared" si="0"/>
        <v>969</v>
      </c>
      <c r="C24" s="88">
        <v>5.5189461034190126</v>
      </c>
      <c r="D24" s="90">
        <v>684</v>
      </c>
      <c r="E24" s="88">
        <v>5.1857074624149933</v>
      </c>
      <c r="F24" s="95">
        <v>285</v>
      </c>
      <c r="G24" s="91">
        <v>6.5253228317611507</v>
      </c>
      <c r="H24" s="29"/>
      <c r="I24" s="54"/>
      <c r="J24" s="44"/>
      <c r="K24" s="4"/>
      <c r="L24" s="4"/>
      <c r="M24" s="4"/>
      <c r="N24" s="62"/>
      <c r="O24" s="4"/>
      <c r="P24" s="4"/>
      <c r="Q24" s="4"/>
      <c r="R24" s="22"/>
    </row>
    <row r="25" spans="1:18" s="3" customFormat="1" ht="14.1" customHeight="1" x14ac:dyDescent="0.25">
      <c r="A25" s="96" t="s">
        <v>17</v>
      </c>
      <c r="B25" s="87">
        <f t="shared" si="0"/>
        <v>1144</v>
      </c>
      <c r="C25" s="88">
        <v>8.366303688048033</v>
      </c>
      <c r="D25" s="90">
        <v>825</v>
      </c>
      <c r="E25" s="88">
        <v>8.2618971318698922</v>
      </c>
      <c r="F25" s="95">
        <v>319</v>
      </c>
      <c r="G25" s="91">
        <v>8.6489710706829701</v>
      </c>
      <c r="H25" s="29"/>
      <c r="I25" s="54"/>
      <c r="J25" s="44"/>
      <c r="K25" s="4"/>
      <c r="L25" s="4"/>
      <c r="M25" s="4"/>
      <c r="N25" s="62"/>
      <c r="O25" s="4"/>
      <c r="P25" s="4"/>
      <c r="Q25" s="4"/>
      <c r="R25" s="22"/>
    </row>
    <row r="26" spans="1:18" s="3" customFormat="1" ht="14.1" customHeight="1" x14ac:dyDescent="0.25">
      <c r="A26" s="94" t="s">
        <v>18</v>
      </c>
      <c r="B26" s="87">
        <f t="shared" si="0"/>
        <v>1413</v>
      </c>
      <c r="C26" s="88">
        <v>13.435390320433584</v>
      </c>
      <c r="D26" s="90">
        <v>982</v>
      </c>
      <c r="E26" s="88">
        <v>13.552678793231941</v>
      </c>
      <c r="F26" s="95">
        <v>431</v>
      </c>
      <c r="G26" s="91">
        <v>13.175593054536563</v>
      </c>
      <c r="H26" s="29"/>
      <c r="I26" s="53"/>
      <c r="J26" s="44"/>
      <c r="K26" s="4"/>
      <c r="L26" s="4"/>
      <c r="M26" s="4"/>
      <c r="N26" s="62"/>
      <c r="O26" s="4"/>
      <c r="P26" s="4"/>
      <c r="Q26" s="4"/>
      <c r="R26" s="22"/>
    </row>
    <row r="27" spans="1:18" s="3" customFormat="1" ht="14.1" customHeight="1" x14ac:dyDescent="0.25">
      <c r="A27" s="94" t="s">
        <v>19</v>
      </c>
      <c r="B27" s="87">
        <f t="shared" si="0"/>
        <v>1676</v>
      </c>
      <c r="C27" s="88">
        <v>21.076193709837654</v>
      </c>
      <c r="D27" s="90">
        <v>1130</v>
      </c>
      <c r="E27" s="88">
        <v>21.410841843985068</v>
      </c>
      <c r="F27" s="95">
        <v>546</v>
      </c>
      <c r="G27" s="91">
        <v>20.415794196829196</v>
      </c>
      <c r="H27" s="29"/>
      <c r="I27" s="53"/>
      <c r="J27" s="44"/>
      <c r="K27" s="4"/>
      <c r="L27" s="4"/>
      <c r="M27" s="4"/>
      <c r="N27" s="62"/>
      <c r="O27" s="4"/>
      <c r="P27" s="4"/>
      <c r="Q27" s="4"/>
      <c r="R27" s="22"/>
    </row>
    <row r="28" spans="1:18" s="3" customFormat="1" ht="14.1" customHeight="1" x14ac:dyDescent="0.25">
      <c r="A28" s="94" t="s">
        <v>20</v>
      </c>
      <c r="B28" s="87">
        <f t="shared" si="0"/>
        <v>1902</v>
      </c>
      <c r="C28" s="88">
        <v>33.372519432210972</v>
      </c>
      <c r="D28" s="90">
        <v>1282</v>
      </c>
      <c r="E28" s="88">
        <v>34.491108181549144</v>
      </c>
      <c r="F28" s="95">
        <v>620</v>
      </c>
      <c r="G28" s="91">
        <v>31.275221953188055</v>
      </c>
      <c r="H28" s="29"/>
      <c r="I28" s="53"/>
      <c r="J28" s="44"/>
      <c r="K28" s="4"/>
      <c r="L28" s="4"/>
      <c r="M28" s="4"/>
      <c r="N28" s="62"/>
      <c r="O28" s="4"/>
      <c r="P28" s="4"/>
      <c r="Q28" s="4"/>
      <c r="R28" s="22"/>
    </row>
    <row r="29" spans="1:18" s="3" customFormat="1" ht="14.1" customHeight="1" x14ac:dyDescent="0.25">
      <c r="A29" s="94" t="s">
        <v>21</v>
      </c>
      <c r="B29" s="87">
        <f t="shared" si="0"/>
        <v>2024</v>
      </c>
      <c r="C29" s="88">
        <v>54.235108121868215</v>
      </c>
      <c r="D29" s="90">
        <v>1354</v>
      </c>
      <c r="E29" s="88">
        <v>52.521334367726922</v>
      </c>
      <c r="F29" s="95">
        <v>670</v>
      </c>
      <c r="G29" s="91">
        <v>58.063957015339284</v>
      </c>
      <c r="H29" s="29"/>
      <c r="I29" s="53"/>
      <c r="J29" s="44"/>
      <c r="K29" s="4"/>
      <c r="L29" s="4"/>
      <c r="M29" s="4"/>
      <c r="N29" s="62"/>
      <c r="O29" s="4"/>
      <c r="P29" s="4"/>
      <c r="Q29" s="4"/>
      <c r="R29" s="22"/>
    </row>
    <row r="30" spans="1:18" s="3" customFormat="1" ht="14.1" customHeight="1" x14ac:dyDescent="0.25">
      <c r="A30" s="94" t="s">
        <v>22</v>
      </c>
      <c r="B30" s="87">
        <f t="shared" si="0"/>
        <v>4486</v>
      </c>
      <c r="C30" s="88">
        <v>126.38043723236423</v>
      </c>
      <c r="D30" s="90">
        <v>3200</v>
      </c>
      <c r="E30" s="88">
        <v>123.2998111971641</v>
      </c>
      <c r="F30" s="95">
        <v>1286</v>
      </c>
      <c r="G30" s="91">
        <v>134.75846169967514</v>
      </c>
      <c r="H30" s="29"/>
      <c r="I30" s="53"/>
      <c r="J30" s="44"/>
      <c r="K30" s="4"/>
      <c r="L30" s="4"/>
      <c r="M30" s="4"/>
      <c r="N30" s="62"/>
      <c r="O30" s="4"/>
      <c r="P30" s="4"/>
      <c r="Q30" s="4"/>
      <c r="R30" s="22"/>
    </row>
    <row r="31" spans="1:18" s="3" customFormat="1" ht="14.1" customHeight="1" x14ac:dyDescent="0.25">
      <c r="A31" s="94" t="s">
        <v>23</v>
      </c>
      <c r="B31" s="87">
        <f t="shared" si="0"/>
        <v>30</v>
      </c>
      <c r="C31" s="97" t="s">
        <v>30</v>
      </c>
      <c r="D31" s="90">
        <v>22</v>
      </c>
      <c r="E31" s="98" t="s">
        <v>30</v>
      </c>
      <c r="F31" s="93">
        <v>8</v>
      </c>
      <c r="G31" s="99" t="s">
        <v>30</v>
      </c>
      <c r="H31" s="29"/>
      <c r="I31" s="29"/>
      <c r="J31" s="44"/>
      <c r="K31" s="4"/>
      <c r="L31" s="4"/>
      <c r="M31" s="4"/>
      <c r="N31" s="63"/>
      <c r="O31" s="4"/>
      <c r="P31" s="4"/>
      <c r="Q31" s="4"/>
      <c r="R31" s="22"/>
    </row>
    <row r="32" spans="1:18" s="30" customFormat="1" ht="21" customHeight="1" x14ac:dyDescent="0.25">
      <c r="A32" s="75" t="s">
        <v>27</v>
      </c>
      <c r="B32" s="70">
        <f>SUM(B34:B45,B55:B62)</f>
        <v>10859</v>
      </c>
      <c r="C32" s="71">
        <v>5.3597059096446085</v>
      </c>
      <c r="D32" s="70">
        <f>SUM(D34:D45,D55:D62)</f>
        <v>7089</v>
      </c>
      <c r="E32" s="71">
        <v>5.2004433838314554</v>
      </c>
      <c r="F32" s="70">
        <f>SUM(F34:F45,F55:F62)</f>
        <v>3770</v>
      </c>
      <c r="G32" s="72">
        <v>5.6872095110659213</v>
      </c>
      <c r="H32" s="29"/>
      <c r="I32" s="29"/>
      <c r="J32" s="45"/>
      <c r="K32" s="80"/>
      <c r="L32" s="80"/>
      <c r="M32" s="66"/>
      <c r="N32" s="64"/>
      <c r="O32" s="66"/>
      <c r="P32" s="66"/>
      <c r="Q32" s="66"/>
    </row>
    <row r="33" spans="1:18" s="30" customFormat="1" ht="21" customHeight="1" x14ac:dyDescent="0.25">
      <c r="A33" s="73" t="s">
        <v>5</v>
      </c>
      <c r="B33" s="74">
        <f>B34+B35</f>
        <v>729</v>
      </c>
      <c r="C33" s="71">
        <v>3.8488545829879572</v>
      </c>
      <c r="D33" s="74">
        <f>D34+D35</f>
        <v>356</v>
      </c>
      <c r="E33" s="71">
        <v>3.0374649113077314</v>
      </c>
      <c r="F33" s="74">
        <f>F34+F35</f>
        <v>373</v>
      </c>
      <c r="G33" s="72">
        <v>5.1659187856628437</v>
      </c>
      <c r="H33" s="29"/>
      <c r="I33" s="9"/>
      <c r="J33" s="66"/>
      <c r="K33" s="66"/>
      <c r="L33" s="66"/>
      <c r="M33" s="66"/>
      <c r="N33" s="64"/>
      <c r="O33" s="66"/>
      <c r="P33" s="66"/>
      <c r="Q33" s="66"/>
    </row>
    <row r="34" spans="1:18" s="30" customFormat="1" ht="15.75" customHeight="1" x14ac:dyDescent="0.2">
      <c r="A34" s="84" t="s">
        <v>6</v>
      </c>
      <c r="B34" s="83">
        <f t="shared" ref="B34:B45" si="1">SUM(D34+F34)</f>
        <v>567</v>
      </c>
      <c r="C34" s="20">
        <v>14.909282145674467</v>
      </c>
      <c r="D34" s="67">
        <v>312</v>
      </c>
      <c r="E34" s="20">
        <v>13.092740243390685</v>
      </c>
      <c r="F34" s="65">
        <v>255</v>
      </c>
      <c r="G34" s="57">
        <v>17.95774647887324</v>
      </c>
      <c r="H34" s="29"/>
      <c r="I34" s="44"/>
      <c r="J34" s="44"/>
      <c r="K34" s="66"/>
      <c r="L34" s="66"/>
      <c r="M34" s="66"/>
      <c r="N34" s="64"/>
      <c r="O34" s="66"/>
      <c r="P34" s="66"/>
      <c r="Q34" s="66"/>
    </row>
    <row r="35" spans="1:18" s="3" customFormat="1" ht="14.1" customHeight="1" x14ac:dyDescent="0.2">
      <c r="A35" s="85" t="s">
        <v>39</v>
      </c>
      <c r="B35" s="83">
        <f t="shared" si="1"/>
        <v>162</v>
      </c>
      <c r="C35" s="20">
        <v>1.0701757862819319</v>
      </c>
      <c r="D35" s="67">
        <v>44</v>
      </c>
      <c r="E35" s="20">
        <v>0.47122829940132588</v>
      </c>
      <c r="F35" s="28">
        <v>118</v>
      </c>
      <c r="G35" s="57">
        <v>2.0343424591407491</v>
      </c>
      <c r="H35" s="29"/>
      <c r="I35" s="53"/>
      <c r="J35" s="4"/>
      <c r="K35" s="4"/>
      <c r="L35" s="4"/>
      <c r="M35" s="4"/>
      <c r="N35" s="63"/>
      <c r="O35" s="4"/>
      <c r="P35" s="4"/>
      <c r="Q35" s="4"/>
    </row>
    <row r="36" spans="1:18" s="3" customFormat="1" ht="20.100000000000001" customHeight="1" x14ac:dyDescent="0.2">
      <c r="A36" s="9" t="s">
        <v>40</v>
      </c>
      <c r="B36" s="83">
        <f t="shared" si="1"/>
        <v>47</v>
      </c>
      <c r="C36" s="20">
        <v>0.25315501166128934</v>
      </c>
      <c r="D36" s="67">
        <v>17</v>
      </c>
      <c r="E36" s="20">
        <v>0.14928518739681756</v>
      </c>
      <c r="F36" s="66">
        <v>30</v>
      </c>
      <c r="G36" s="57">
        <v>0.41793789442888785</v>
      </c>
      <c r="H36" s="29"/>
      <c r="I36" s="53"/>
      <c r="J36" s="44"/>
      <c r="K36" s="4"/>
      <c r="L36" s="4"/>
      <c r="M36" s="4"/>
      <c r="N36" s="63"/>
      <c r="O36" s="4"/>
      <c r="P36" s="4"/>
      <c r="Q36" s="4"/>
    </row>
    <row r="37" spans="1:18" s="3" customFormat="1" ht="14.1" customHeight="1" x14ac:dyDescent="0.2">
      <c r="A37" s="9" t="s">
        <v>7</v>
      </c>
      <c r="B37" s="83">
        <f t="shared" si="1"/>
        <v>60</v>
      </c>
      <c r="C37" s="20">
        <v>0.3264542175164451</v>
      </c>
      <c r="D37" s="67">
        <v>27</v>
      </c>
      <c r="E37" s="20">
        <v>0.240408159631018</v>
      </c>
      <c r="F37" s="66">
        <v>33</v>
      </c>
      <c r="G37" s="57">
        <v>0.46164176598959206</v>
      </c>
      <c r="H37" s="29"/>
      <c r="I37" s="53"/>
      <c r="J37" s="44"/>
      <c r="K37" s="4"/>
      <c r="L37" s="4"/>
      <c r="M37" s="4"/>
      <c r="N37" s="63"/>
      <c r="O37" s="4"/>
      <c r="P37" s="4"/>
      <c r="Q37" s="4"/>
    </row>
    <row r="38" spans="1:18" s="3" customFormat="1" ht="14.1" customHeight="1" x14ac:dyDescent="0.2">
      <c r="A38" s="9" t="s">
        <v>8</v>
      </c>
      <c r="B38" s="83">
        <f t="shared" si="1"/>
        <v>185</v>
      </c>
      <c r="C38" s="20">
        <v>1.0375480216482991</v>
      </c>
      <c r="D38" s="67">
        <v>117</v>
      </c>
      <c r="E38" s="20">
        <v>1.0501373256502773</v>
      </c>
      <c r="F38" s="66">
        <v>68</v>
      </c>
      <c r="G38" s="57">
        <v>1.0165792109551361</v>
      </c>
      <c r="H38" s="29"/>
      <c r="I38" s="53"/>
      <c r="J38" s="44"/>
      <c r="K38" s="4"/>
      <c r="L38" s="4"/>
      <c r="M38" s="4"/>
      <c r="N38" s="63"/>
      <c r="O38" s="4"/>
      <c r="P38" s="4"/>
      <c r="Q38" s="4"/>
    </row>
    <row r="39" spans="1:18" s="3" customFormat="1" ht="14.1" customHeight="1" x14ac:dyDescent="0.2">
      <c r="A39" s="9" t="s">
        <v>9</v>
      </c>
      <c r="B39" s="83">
        <f t="shared" si="1"/>
        <v>274</v>
      </c>
      <c r="C39" s="20">
        <v>1.6472483737931201</v>
      </c>
      <c r="D39" s="67">
        <v>158</v>
      </c>
      <c r="E39" s="20">
        <v>1.4435551657347512</v>
      </c>
      <c r="F39" s="66">
        <v>116</v>
      </c>
      <c r="G39" s="57">
        <v>2.0391660514010477</v>
      </c>
      <c r="H39" s="29"/>
      <c r="I39" s="53"/>
      <c r="J39" s="51"/>
      <c r="K39" s="4"/>
      <c r="L39" s="4"/>
      <c r="M39" s="4"/>
      <c r="N39" s="63"/>
      <c r="O39" s="4"/>
      <c r="P39" s="4"/>
      <c r="Q39" s="4"/>
    </row>
    <row r="40" spans="1:18" s="3" customFormat="1" ht="14.1" customHeight="1" x14ac:dyDescent="0.2">
      <c r="A40" s="9" t="s">
        <v>10</v>
      </c>
      <c r="B40" s="83">
        <f t="shared" si="1"/>
        <v>307</v>
      </c>
      <c r="C40" s="20">
        <v>1.9408146363975447</v>
      </c>
      <c r="D40" s="67">
        <v>188</v>
      </c>
      <c r="E40" s="20">
        <v>1.7608107222133766</v>
      </c>
      <c r="F40" s="66">
        <v>119</v>
      </c>
      <c r="G40" s="57">
        <v>2.314634715630592</v>
      </c>
      <c r="H40" s="29"/>
      <c r="I40" s="53"/>
      <c r="J40" s="51"/>
      <c r="K40" s="4"/>
      <c r="L40" s="4"/>
      <c r="M40" s="4"/>
      <c r="N40" s="63"/>
      <c r="O40" s="4"/>
      <c r="P40" s="4"/>
      <c r="Q40" s="4"/>
    </row>
    <row r="41" spans="1:18" s="3" customFormat="1" ht="14.1" customHeight="1" x14ac:dyDescent="0.2">
      <c r="A41" s="11" t="s">
        <v>11</v>
      </c>
      <c r="B41" s="83">
        <f t="shared" si="1"/>
        <v>271</v>
      </c>
      <c r="C41" s="20">
        <v>1.7813594862322604</v>
      </c>
      <c r="D41" s="67">
        <v>175</v>
      </c>
      <c r="E41" s="20">
        <v>1.6174649241177885</v>
      </c>
      <c r="F41" s="66">
        <v>96</v>
      </c>
      <c r="G41" s="57">
        <v>2.1849466281266361</v>
      </c>
      <c r="H41" s="29"/>
      <c r="I41" s="54"/>
      <c r="J41" s="51"/>
      <c r="K41" s="4"/>
      <c r="L41" s="4"/>
      <c r="M41" s="4"/>
      <c r="N41" s="63"/>
      <c r="O41" s="4"/>
      <c r="P41" s="4"/>
      <c r="Q41" s="4"/>
    </row>
    <row r="42" spans="1:18" s="3" customFormat="1" ht="14.1" customHeight="1" x14ac:dyDescent="0.2">
      <c r="A42" s="11" t="s">
        <v>12</v>
      </c>
      <c r="B42" s="83">
        <f t="shared" si="1"/>
        <v>275</v>
      </c>
      <c r="C42" s="20">
        <v>1.8910351182412686</v>
      </c>
      <c r="D42" s="67">
        <v>170</v>
      </c>
      <c r="E42" s="20">
        <v>1.5704968312916874</v>
      </c>
      <c r="F42" s="66">
        <v>105</v>
      </c>
      <c r="G42" s="57">
        <v>2.8243268687629448</v>
      </c>
      <c r="H42" s="29"/>
      <c r="I42" s="54"/>
      <c r="J42" s="51"/>
      <c r="K42" s="4"/>
      <c r="L42" s="4"/>
      <c r="M42" s="4"/>
      <c r="N42" s="63"/>
      <c r="O42" s="4"/>
      <c r="P42" s="4"/>
      <c r="Q42" s="4"/>
    </row>
    <row r="43" spans="1:18" s="3" customFormat="1" ht="14.1" customHeight="1" x14ac:dyDescent="0.2">
      <c r="A43" s="11" t="s">
        <v>13</v>
      </c>
      <c r="B43" s="83">
        <f t="shared" si="1"/>
        <v>294</v>
      </c>
      <c r="C43" s="20">
        <v>2.137389041155644</v>
      </c>
      <c r="D43" s="67">
        <v>201</v>
      </c>
      <c r="E43" s="20">
        <v>1.9501309789463472</v>
      </c>
      <c r="F43" s="66">
        <v>93</v>
      </c>
      <c r="G43" s="57">
        <v>2.6971375540152547</v>
      </c>
      <c r="H43" s="29"/>
      <c r="I43" s="54"/>
      <c r="J43" s="51"/>
      <c r="K43" s="4"/>
      <c r="L43" s="4"/>
      <c r="M43" s="38"/>
      <c r="N43" s="63"/>
      <c r="O43" s="4"/>
      <c r="P43" s="4"/>
      <c r="Q43" s="4"/>
    </row>
    <row r="44" spans="1:18" s="3" customFormat="1" ht="14.1" customHeight="1" x14ac:dyDescent="0.2">
      <c r="A44" s="11" t="s">
        <v>14</v>
      </c>
      <c r="B44" s="83">
        <f t="shared" si="1"/>
        <v>394</v>
      </c>
      <c r="C44" s="20">
        <v>3.1811392353962296</v>
      </c>
      <c r="D44" s="67">
        <v>265</v>
      </c>
      <c r="E44" s="20">
        <v>2.8653914773525946</v>
      </c>
      <c r="F44" s="66">
        <v>129</v>
      </c>
      <c r="G44" s="57">
        <v>4.1119469590717834</v>
      </c>
      <c r="H44" s="29"/>
      <c r="I44" s="54"/>
      <c r="J44" s="51"/>
      <c r="K44" s="4"/>
      <c r="L44" s="4"/>
      <c r="M44" s="38"/>
      <c r="N44" s="63"/>
      <c r="O44" s="4"/>
      <c r="P44" s="4"/>
      <c r="Q44" s="4"/>
    </row>
    <row r="45" spans="1:18" s="3" customFormat="1" ht="14.1" customHeight="1" x14ac:dyDescent="0.2">
      <c r="A45" s="11" t="s">
        <v>15</v>
      </c>
      <c r="B45" s="83">
        <f t="shared" si="1"/>
        <v>475</v>
      </c>
      <c r="C45" s="20">
        <v>4.4956794154670305</v>
      </c>
      <c r="D45" s="67">
        <v>335</v>
      </c>
      <c r="E45" s="20">
        <v>4.2624661229371572</v>
      </c>
      <c r="F45" s="66">
        <v>140</v>
      </c>
      <c r="G45" s="57">
        <v>5.1729234407330766</v>
      </c>
      <c r="H45" s="29"/>
      <c r="I45" s="54"/>
      <c r="J45" s="51"/>
      <c r="K45" s="4"/>
      <c r="L45" s="4"/>
      <c r="M45" s="38"/>
      <c r="N45" s="63"/>
      <c r="O45" s="4"/>
      <c r="P45" s="4"/>
      <c r="Q45" s="4"/>
    </row>
    <row r="46" spans="1:18" ht="16.5" x14ac:dyDescent="0.25">
      <c r="A46" s="100" t="s">
        <v>32</v>
      </c>
      <c r="B46" s="100"/>
      <c r="C46" s="100"/>
      <c r="D46" s="100"/>
      <c r="E46" s="100"/>
      <c r="F46" s="100"/>
      <c r="G46" s="100"/>
      <c r="H46" s="58"/>
      <c r="J46" s="50"/>
      <c r="P46" s="4"/>
      <c r="Q46" s="4"/>
      <c r="R46" s="3"/>
    </row>
    <row r="47" spans="1:18" ht="16.5" x14ac:dyDescent="0.25">
      <c r="A47" s="100" t="s">
        <v>36</v>
      </c>
      <c r="B47" s="100"/>
      <c r="C47" s="100"/>
      <c r="D47" s="100"/>
      <c r="E47" s="100"/>
      <c r="F47" s="100"/>
      <c r="G47" s="100"/>
      <c r="H47" s="58"/>
      <c r="J47" s="50"/>
      <c r="P47" s="4"/>
      <c r="Q47" s="4"/>
      <c r="R47" s="3"/>
    </row>
    <row r="48" spans="1:18" ht="16.5" x14ac:dyDescent="0.25">
      <c r="A48" s="100" t="s">
        <v>35</v>
      </c>
      <c r="B48" s="100"/>
      <c r="C48" s="100"/>
      <c r="D48" s="100"/>
      <c r="E48" s="100"/>
      <c r="F48" s="100"/>
      <c r="G48" s="100"/>
      <c r="H48" s="58"/>
      <c r="J48" s="50"/>
      <c r="P48" s="4"/>
      <c r="Q48" s="4"/>
      <c r="R48" s="3"/>
    </row>
    <row r="49" spans="1:18" ht="10.5" customHeight="1" x14ac:dyDescent="0.2">
      <c r="A49" s="5"/>
      <c r="B49" s="5"/>
      <c r="C49" s="5"/>
      <c r="D49" s="13"/>
      <c r="E49" s="5"/>
      <c r="F49" s="13"/>
      <c r="G49" s="13"/>
      <c r="H49" s="8"/>
      <c r="J49" s="50"/>
      <c r="P49" s="4"/>
      <c r="Q49" s="4"/>
      <c r="R49" s="3"/>
    </row>
    <row r="50" spans="1:18" ht="25.5" customHeight="1" x14ac:dyDescent="0.2">
      <c r="A50" s="101" t="s">
        <v>37</v>
      </c>
      <c r="B50" s="102" t="s">
        <v>0</v>
      </c>
      <c r="C50" s="103"/>
      <c r="D50" s="103"/>
      <c r="E50" s="103"/>
      <c r="F50" s="103"/>
      <c r="G50" s="103"/>
      <c r="H50" s="42"/>
      <c r="J50" s="50"/>
    </row>
    <row r="51" spans="1:18" ht="25.5" customHeight="1" x14ac:dyDescent="0.2">
      <c r="A51" s="101"/>
      <c r="B51" s="102" t="s">
        <v>1</v>
      </c>
      <c r="C51" s="101"/>
      <c r="D51" s="102" t="s">
        <v>26</v>
      </c>
      <c r="E51" s="103"/>
      <c r="F51" s="103"/>
      <c r="G51" s="103"/>
      <c r="H51" s="42"/>
      <c r="J51" s="50"/>
    </row>
    <row r="52" spans="1:18" ht="25.5" customHeight="1" x14ac:dyDescent="0.2">
      <c r="A52" s="101"/>
      <c r="B52" s="104" t="s">
        <v>2</v>
      </c>
      <c r="C52" s="104" t="s">
        <v>29</v>
      </c>
      <c r="D52" s="102" t="s">
        <v>24</v>
      </c>
      <c r="E52" s="101"/>
      <c r="F52" s="102" t="s">
        <v>25</v>
      </c>
      <c r="G52" s="103"/>
      <c r="H52" s="42"/>
      <c r="J52" s="50"/>
      <c r="K52" s="4"/>
    </row>
    <row r="53" spans="1:18" ht="34.5" customHeight="1" x14ac:dyDescent="0.2">
      <c r="A53" s="101"/>
      <c r="B53" s="105"/>
      <c r="C53" s="105"/>
      <c r="D53" s="77" t="s">
        <v>3</v>
      </c>
      <c r="E53" s="78" t="s">
        <v>31</v>
      </c>
      <c r="F53" s="77" t="s">
        <v>3</v>
      </c>
      <c r="G53" s="79" t="s">
        <v>31</v>
      </c>
      <c r="H53" s="43"/>
      <c r="I53" s="56"/>
      <c r="J53" s="47"/>
      <c r="K53" s="4"/>
    </row>
    <row r="54" spans="1:18" s="3" customFormat="1" ht="26.25" customHeight="1" x14ac:dyDescent="0.25">
      <c r="A54" s="26" t="s">
        <v>41</v>
      </c>
      <c r="B54" s="23"/>
      <c r="C54" s="12"/>
      <c r="D54" s="24"/>
      <c r="E54" s="12"/>
      <c r="F54" s="24"/>
      <c r="G54" s="21"/>
      <c r="H54" s="29"/>
      <c r="I54" s="29"/>
      <c r="J54" s="44"/>
      <c r="K54" s="4"/>
      <c r="L54" s="4"/>
      <c r="M54" s="4"/>
      <c r="N54" s="63"/>
      <c r="O54" s="4"/>
      <c r="P54" s="4"/>
      <c r="Q54" s="4"/>
    </row>
    <row r="55" spans="1:18" s="3" customFormat="1" ht="16.5" customHeight="1" x14ac:dyDescent="0.2">
      <c r="A55" s="11" t="s">
        <v>16</v>
      </c>
      <c r="B55" s="83">
        <f t="shared" ref="B55:B62" si="2">SUM(D55+F55)</f>
        <v>597</v>
      </c>
      <c r="C55" s="20">
        <v>6.9074836858425508</v>
      </c>
      <c r="D55" s="65">
        <v>425</v>
      </c>
      <c r="E55" s="20">
        <v>6.7623472505091646</v>
      </c>
      <c r="F55" s="66">
        <v>172</v>
      </c>
      <c r="G55" s="57">
        <v>7.29431721798134</v>
      </c>
      <c r="H55" s="29"/>
      <c r="I55" s="54"/>
      <c r="J55" s="51"/>
      <c r="K55" s="4"/>
      <c r="L55" s="38"/>
      <c r="M55" s="38"/>
      <c r="N55" s="61"/>
      <c r="O55" s="38"/>
      <c r="P55" s="38"/>
      <c r="Q55" s="38"/>
      <c r="R55" s="2"/>
    </row>
    <row r="56" spans="1:18" s="3" customFormat="1" ht="14.1" customHeight="1" x14ac:dyDescent="0.2">
      <c r="A56" s="11" t="s">
        <v>17</v>
      </c>
      <c r="B56" s="83">
        <f t="shared" si="2"/>
        <v>713</v>
      </c>
      <c r="C56" s="20">
        <v>10.716808705716133</v>
      </c>
      <c r="D56" s="65">
        <v>508</v>
      </c>
      <c r="E56" s="20">
        <v>10.984971348253865</v>
      </c>
      <c r="F56" s="66">
        <v>205</v>
      </c>
      <c r="G56" s="57">
        <v>10.105491471951099</v>
      </c>
      <c r="H56" s="29"/>
      <c r="I56" s="54"/>
      <c r="J56" s="51"/>
      <c r="K56" s="4"/>
      <c r="L56" s="38"/>
      <c r="M56" s="38"/>
      <c r="N56" s="61"/>
      <c r="O56" s="38"/>
      <c r="P56" s="38"/>
      <c r="Q56" s="38"/>
      <c r="R56" s="2"/>
    </row>
    <row r="57" spans="1:18" s="3" customFormat="1" ht="14.1" customHeight="1" x14ac:dyDescent="0.2">
      <c r="A57" s="9" t="s">
        <v>18</v>
      </c>
      <c r="B57" s="83">
        <f t="shared" si="2"/>
        <v>863</v>
      </c>
      <c r="C57" s="20">
        <v>17.067478838699472</v>
      </c>
      <c r="D57" s="65">
        <v>599</v>
      </c>
      <c r="E57" s="20">
        <v>18.304048892284186</v>
      </c>
      <c r="F57" s="66">
        <v>264</v>
      </c>
      <c r="G57" s="57">
        <v>14.799035820393518</v>
      </c>
      <c r="H57" s="29"/>
      <c r="I57" s="53"/>
      <c r="J57" s="51"/>
      <c r="K57" s="4"/>
      <c r="L57" s="38"/>
      <c r="M57" s="38"/>
      <c r="N57" s="61"/>
      <c r="O57" s="38"/>
      <c r="P57" s="38"/>
      <c r="Q57" s="38"/>
      <c r="R57" s="2"/>
    </row>
    <row r="58" spans="1:18" s="3" customFormat="1" ht="14.1" customHeight="1" x14ac:dyDescent="0.2">
      <c r="A58" s="9" t="s">
        <v>19</v>
      </c>
      <c r="B58" s="83">
        <f t="shared" si="2"/>
        <v>1019</v>
      </c>
      <c r="C58" s="20">
        <v>27.052857939310272</v>
      </c>
      <c r="D58" s="65">
        <v>692</v>
      </c>
      <c r="E58" s="20">
        <v>29.794196159476449</v>
      </c>
      <c r="F58" s="66">
        <v>327</v>
      </c>
      <c r="G58" s="57">
        <v>22.643861228446784</v>
      </c>
      <c r="H58" s="29"/>
      <c r="I58" s="53"/>
      <c r="J58" s="50"/>
      <c r="K58" s="4"/>
      <c r="L58" s="38"/>
      <c r="M58" s="38"/>
      <c r="N58" s="61"/>
      <c r="O58" s="38"/>
      <c r="P58" s="38"/>
      <c r="Q58" s="38"/>
      <c r="R58" s="2"/>
    </row>
    <row r="59" spans="1:18" s="3" customFormat="1" ht="14.1" customHeight="1" x14ac:dyDescent="0.2">
      <c r="A59" s="9" t="s">
        <v>20</v>
      </c>
      <c r="B59" s="83">
        <f t="shared" si="2"/>
        <v>1132</v>
      </c>
      <c r="C59" s="20">
        <v>42.771858233204867</v>
      </c>
      <c r="D59" s="65">
        <v>753</v>
      </c>
      <c r="E59" s="20">
        <v>47.459977309971009</v>
      </c>
      <c r="F59" s="66">
        <v>379</v>
      </c>
      <c r="G59" s="57">
        <v>35.754716981132077</v>
      </c>
      <c r="H59" s="29"/>
      <c r="I59" s="53"/>
      <c r="J59" s="50"/>
      <c r="K59" s="4"/>
      <c r="L59" s="38"/>
      <c r="M59" s="4"/>
      <c r="N59" s="63"/>
      <c r="O59" s="4"/>
      <c r="P59" s="38"/>
      <c r="Q59" s="38"/>
      <c r="R59" s="2"/>
    </row>
    <row r="60" spans="1:18" s="3" customFormat="1" ht="14.1" customHeight="1" x14ac:dyDescent="0.2">
      <c r="A60" s="9" t="s">
        <v>21</v>
      </c>
      <c r="B60" s="83">
        <f t="shared" si="2"/>
        <v>1124</v>
      </c>
      <c r="C60" s="20">
        <v>66.603460535671957</v>
      </c>
      <c r="D60" s="65">
        <v>706</v>
      </c>
      <c r="E60" s="20">
        <v>67.154951013031479</v>
      </c>
      <c r="F60" s="66">
        <v>418</v>
      </c>
      <c r="G60" s="57">
        <v>65.692283514065693</v>
      </c>
      <c r="H60" s="29"/>
      <c r="I60" s="53"/>
      <c r="J60" s="50"/>
      <c r="K60" s="4"/>
      <c r="L60" s="38"/>
      <c r="M60" s="4"/>
      <c r="N60" s="63"/>
      <c r="O60" s="4"/>
      <c r="P60" s="38"/>
      <c r="Q60" s="38"/>
      <c r="R60" s="2"/>
    </row>
    <row r="61" spans="1:18" s="3" customFormat="1" ht="14.1" customHeight="1" x14ac:dyDescent="0.2">
      <c r="A61" s="9" t="s">
        <v>22</v>
      </c>
      <c r="B61" s="83">
        <f t="shared" si="2"/>
        <v>2079</v>
      </c>
      <c r="C61" s="20">
        <v>136.65045352964376</v>
      </c>
      <c r="D61" s="65">
        <v>1382</v>
      </c>
      <c r="E61" s="20">
        <v>136.54777195929253</v>
      </c>
      <c r="F61" s="66">
        <v>697</v>
      </c>
      <c r="G61" s="57">
        <v>136.85450618495975</v>
      </c>
      <c r="H61" s="29"/>
      <c r="I61" s="53"/>
      <c r="J61" s="50"/>
      <c r="K61" s="4"/>
      <c r="L61" s="38"/>
      <c r="M61" s="4"/>
      <c r="N61" s="63"/>
      <c r="O61" s="4"/>
      <c r="P61" s="38"/>
      <c r="Q61" s="38"/>
      <c r="R61" s="2"/>
    </row>
    <row r="62" spans="1:18" s="3" customFormat="1" ht="14.1" customHeight="1" x14ac:dyDescent="0.2">
      <c r="A62" s="9" t="s">
        <v>23</v>
      </c>
      <c r="B62" s="83">
        <f t="shared" si="2"/>
        <v>21</v>
      </c>
      <c r="C62" s="25" t="s">
        <v>30</v>
      </c>
      <c r="D62" s="65">
        <v>15</v>
      </c>
      <c r="E62" s="12" t="s">
        <v>30</v>
      </c>
      <c r="F62" s="46">
        <v>6</v>
      </c>
      <c r="G62" s="31" t="s">
        <v>30</v>
      </c>
      <c r="H62" s="8"/>
      <c r="I62" s="8"/>
      <c r="J62" s="44"/>
      <c r="K62" s="4"/>
      <c r="L62" s="4"/>
      <c r="M62" s="4"/>
      <c r="N62" s="63"/>
      <c r="O62" s="4"/>
      <c r="P62" s="4"/>
      <c r="Q62" s="4"/>
    </row>
    <row r="63" spans="1:18" s="30" customFormat="1" ht="25.5" customHeight="1" x14ac:dyDescent="0.25">
      <c r="A63" s="75" t="s">
        <v>28</v>
      </c>
      <c r="B63" s="70">
        <f>SUM(B65:B84)</f>
        <v>8023</v>
      </c>
      <c r="C63" s="71">
        <v>3.9895594179808143</v>
      </c>
      <c r="D63" s="70">
        <f>SUM(D65:D84)</f>
        <v>5528</v>
      </c>
      <c r="E63" s="71">
        <v>3.9228738031083528</v>
      </c>
      <c r="F63" s="70">
        <f>SUM(F65:F84)</f>
        <v>2495</v>
      </c>
      <c r="G63" s="72">
        <v>4.1457027589278006</v>
      </c>
      <c r="H63" s="29"/>
      <c r="I63" s="29"/>
      <c r="J63" s="45"/>
      <c r="K63" s="80"/>
      <c r="L63" s="80"/>
      <c r="M63" s="66"/>
      <c r="N63" s="64"/>
      <c r="O63" s="66"/>
      <c r="P63" s="66"/>
      <c r="Q63" s="66"/>
      <c r="R63" s="26"/>
    </row>
    <row r="64" spans="1:18" s="3" customFormat="1" ht="22.5" customHeight="1" x14ac:dyDescent="0.25">
      <c r="A64" s="73" t="s">
        <v>5</v>
      </c>
      <c r="B64" s="74">
        <f>B65+B66</f>
        <v>608</v>
      </c>
      <c r="C64" s="71">
        <v>3.3532247212080435</v>
      </c>
      <c r="D64" s="74">
        <f>D65+D66</f>
        <v>280</v>
      </c>
      <c r="E64" s="71">
        <v>2.5032408028250863</v>
      </c>
      <c r="F64" s="74">
        <f>F65+F66</f>
        <v>328</v>
      </c>
      <c r="G64" s="72">
        <v>4.7219382980867515</v>
      </c>
      <c r="H64" s="29"/>
      <c r="I64" s="9"/>
      <c r="J64" s="4"/>
      <c r="K64" s="4"/>
      <c r="L64" s="4"/>
      <c r="M64" s="4"/>
      <c r="N64" s="63"/>
      <c r="O64" s="4"/>
      <c r="P64" s="4"/>
      <c r="Q64" s="4"/>
      <c r="R64" s="32"/>
    </row>
    <row r="65" spans="1:17" s="3" customFormat="1" ht="18" customHeight="1" x14ac:dyDescent="0.2">
      <c r="A65" s="84" t="s">
        <v>6</v>
      </c>
      <c r="B65" s="83">
        <f t="shared" ref="B65:B84" si="3">SUM(D65+F65)</f>
        <v>479</v>
      </c>
      <c r="C65" s="20">
        <v>13.165851245121214</v>
      </c>
      <c r="D65" s="51">
        <v>244</v>
      </c>
      <c r="E65" s="20">
        <v>10.742746444767315</v>
      </c>
      <c r="F65" s="68">
        <v>235</v>
      </c>
      <c r="G65" s="57">
        <v>17.192186699831737</v>
      </c>
      <c r="H65" s="29"/>
      <c r="I65" s="10"/>
      <c r="J65" s="4"/>
      <c r="K65" s="4"/>
      <c r="L65" s="4"/>
      <c r="M65" s="4"/>
      <c r="N65" s="63"/>
      <c r="O65" s="4"/>
      <c r="P65" s="4"/>
      <c r="Q65" s="4"/>
    </row>
    <row r="66" spans="1:17" s="3" customFormat="1" ht="15.75" customHeight="1" x14ac:dyDescent="0.2">
      <c r="A66" s="85" t="s">
        <v>39</v>
      </c>
      <c r="B66" s="83">
        <f t="shared" si="3"/>
        <v>129</v>
      </c>
      <c r="C66" s="20">
        <v>0.89004802119556214</v>
      </c>
      <c r="D66" s="66">
        <v>36</v>
      </c>
      <c r="E66" s="20">
        <v>0.40385003701958672</v>
      </c>
      <c r="F66" s="23">
        <v>93</v>
      </c>
      <c r="G66" s="57">
        <v>1.6668458974083236</v>
      </c>
      <c r="H66" s="29"/>
      <c r="I66" s="52"/>
      <c r="J66" s="44"/>
      <c r="K66" s="4"/>
      <c r="L66" s="4"/>
      <c r="M66" s="4"/>
      <c r="N66" s="63"/>
      <c r="O66" s="4"/>
      <c r="P66" s="4"/>
      <c r="Q66" s="4"/>
    </row>
    <row r="67" spans="1:17" s="3" customFormat="1" ht="20.100000000000001" customHeight="1" x14ac:dyDescent="0.2">
      <c r="A67" s="9" t="s">
        <v>40</v>
      </c>
      <c r="B67" s="83">
        <f t="shared" si="3"/>
        <v>43</v>
      </c>
      <c r="C67" s="20">
        <v>0.24165720644269353</v>
      </c>
      <c r="D67" s="66">
        <v>20</v>
      </c>
      <c r="E67" s="20">
        <v>0.18337184142003154</v>
      </c>
      <c r="F67" s="19">
        <v>23</v>
      </c>
      <c r="G67" s="57">
        <v>0.3339625381152897</v>
      </c>
      <c r="H67" s="59"/>
      <c r="I67" s="53"/>
      <c r="J67" s="44"/>
      <c r="K67" s="4"/>
      <c r="L67" s="4"/>
      <c r="M67" s="4"/>
      <c r="N67" s="63"/>
      <c r="O67" s="4"/>
      <c r="P67" s="4"/>
      <c r="Q67" s="4"/>
    </row>
    <row r="68" spans="1:17" s="3" customFormat="1" ht="14.1" customHeight="1" x14ac:dyDescent="0.2">
      <c r="A68" s="9" t="s">
        <v>7</v>
      </c>
      <c r="B68" s="83">
        <f t="shared" si="3"/>
        <v>45</v>
      </c>
      <c r="C68" s="20">
        <v>0.25512518142235124</v>
      </c>
      <c r="D68" s="66">
        <v>19</v>
      </c>
      <c r="E68" s="20">
        <v>0.17481713207894375</v>
      </c>
      <c r="F68" s="19">
        <v>26</v>
      </c>
      <c r="G68" s="57">
        <v>0.38405294022068276</v>
      </c>
      <c r="H68" s="59"/>
      <c r="I68" s="53"/>
      <c r="J68" s="44"/>
      <c r="K68" s="4"/>
      <c r="L68" s="4"/>
      <c r="M68" s="4"/>
      <c r="N68" s="63"/>
      <c r="O68" s="4"/>
      <c r="P68" s="4"/>
      <c r="Q68" s="4"/>
    </row>
    <row r="69" spans="1:17" s="3" customFormat="1" ht="14.1" customHeight="1" x14ac:dyDescent="0.2">
      <c r="A69" s="9" t="s">
        <v>8</v>
      </c>
      <c r="B69" s="83">
        <f t="shared" si="3"/>
        <v>82</v>
      </c>
      <c r="C69" s="20">
        <v>0.47784712388478057</v>
      </c>
      <c r="D69" s="66">
        <v>31</v>
      </c>
      <c r="E69" s="20">
        <v>0.28030707187615855</v>
      </c>
      <c r="F69" s="19">
        <v>51</v>
      </c>
      <c r="G69" s="57">
        <v>0.83592853630552366</v>
      </c>
      <c r="H69" s="59"/>
      <c r="I69" s="53"/>
      <c r="J69" s="44"/>
      <c r="K69" s="4"/>
      <c r="L69" s="4"/>
      <c r="M69" s="4"/>
      <c r="N69" s="63"/>
      <c r="O69" s="4"/>
      <c r="P69" s="4"/>
      <c r="Q69" s="4"/>
    </row>
    <row r="70" spans="1:17" s="3" customFormat="1" ht="14.1" customHeight="1" x14ac:dyDescent="0.2">
      <c r="A70" s="9" t="s">
        <v>9</v>
      </c>
      <c r="B70" s="83">
        <f t="shared" si="3"/>
        <v>72</v>
      </c>
      <c r="C70" s="20">
        <v>0.44595297673611972</v>
      </c>
      <c r="D70" s="66">
        <v>42</v>
      </c>
      <c r="E70" s="20">
        <v>0.38461890676654548</v>
      </c>
      <c r="F70" s="65">
        <v>30</v>
      </c>
      <c r="G70" s="57">
        <v>0.57412971504028476</v>
      </c>
      <c r="H70" s="29"/>
      <c r="I70" s="53"/>
      <c r="J70" s="46"/>
      <c r="K70" s="4"/>
      <c r="L70" s="4"/>
      <c r="M70" s="4"/>
      <c r="N70" s="63"/>
      <c r="O70" s="4"/>
      <c r="P70" s="4"/>
      <c r="Q70" s="4"/>
    </row>
    <row r="71" spans="1:17" s="3" customFormat="1" ht="14.1" customHeight="1" x14ac:dyDescent="0.2">
      <c r="A71" s="9" t="s">
        <v>10</v>
      </c>
      <c r="B71" s="83">
        <f t="shared" si="3"/>
        <v>110</v>
      </c>
      <c r="C71" s="20">
        <v>0.7095400890150293</v>
      </c>
      <c r="D71" s="66">
        <v>76</v>
      </c>
      <c r="E71" s="20">
        <v>0.69736286726248375</v>
      </c>
      <c r="F71" s="66">
        <v>34</v>
      </c>
      <c r="G71" s="57">
        <v>0.73835997220291871</v>
      </c>
      <c r="H71" s="29"/>
      <c r="I71" s="53"/>
      <c r="J71" s="46"/>
      <c r="K71" s="4"/>
      <c r="L71" s="4"/>
      <c r="M71" s="4"/>
      <c r="N71" s="63"/>
      <c r="O71" s="4"/>
      <c r="P71" s="4"/>
      <c r="Q71" s="4"/>
    </row>
    <row r="72" spans="1:17" s="3" customFormat="1" ht="14.1" customHeight="1" x14ac:dyDescent="0.2">
      <c r="A72" s="11" t="s">
        <v>11</v>
      </c>
      <c r="B72" s="83">
        <f t="shared" si="3"/>
        <v>123</v>
      </c>
      <c r="C72" s="20">
        <v>0.82295715939275127</v>
      </c>
      <c r="D72" s="66">
        <v>78</v>
      </c>
      <c r="E72" s="20">
        <v>0.70432073682784779</v>
      </c>
      <c r="F72" s="66">
        <v>45</v>
      </c>
      <c r="G72" s="57">
        <v>1.1623101560078519</v>
      </c>
      <c r="H72" s="29"/>
      <c r="I72" s="54"/>
      <c r="J72" s="46"/>
      <c r="K72" s="4"/>
      <c r="L72" s="4"/>
      <c r="M72" s="4"/>
      <c r="N72" s="63"/>
      <c r="O72" s="4"/>
      <c r="P72" s="4"/>
      <c r="Q72" s="4"/>
    </row>
    <row r="73" spans="1:17" s="3" customFormat="1" ht="14.1" customHeight="1" x14ac:dyDescent="0.2">
      <c r="A73" s="11" t="s">
        <v>12</v>
      </c>
      <c r="B73" s="83">
        <f t="shared" si="3"/>
        <v>148</v>
      </c>
      <c r="C73" s="20">
        <v>1.0343357537721805</v>
      </c>
      <c r="D73" s="66">
        <v>95</v>
      </c>
      <c r="E73" s="20">
        <v>0.87272059161269577</v>
      </c>
      <c r="F73" s="66">
        <v>53</v>
      </c>
      <c r="G73" s="57">
        <v>1.5482589390044403</v>
      </c>
      <c r="H73" s="29"/>
      <c r="I73" s="54"/>
      <c r="J73" s="44"/>
      <c r="K73" s="4"/>
      <c r="L73" s="4"/>
      <c r="M73" s="4"/>
      <c r="N73" s="63"/>
      <c r="O73" s="4"/>
      <c r="P73" s="4"/>
      <c r="Q73" s="4"/>
    </row>
    <row r="74" spans="1:17" s="3" customFormat="1" ht="14.1" customHeight="1" x14ac:dyDescent="0.2">
      <c r="A74" s="11" t="s">
        <v>13</v>
      </c>
      <c r="B74" s="83">
        <f t="shared" si="3"/>
        <v>188</v>
      </c>
      <c r="C74" s="20">
        <v>1.3774811145873784</v>
      </c>
      <c r="D74" s="66">
        <v>119</v>
      </c>
      <c r="E74" s="20">
        <v>1.1310604404482421</v>
      </c>
      <c r="F74" s="66">
        <v>69</v>
      </c>
      <c r="G74" s="57">
        <v>2.2065877838183563</v>
      </c>
      <c r="H74" s="29"/>
      <c r="I74" s="54"/>
      <c r="J74" s="44"/>
      <c r="K74" s="4"/>
      <c r="L74" s="4"/>
      <c r="M74" s="4"/>
      <c r="N74" s="63"/>
      <c r="O74" s="4"/>
      <c r="P74" s="4"/>
      <c r="Q74" s="4"/>
    </row>
    <row r="75" spans="1:17" s="3" customFormat="1" ht="14.1" customHeight="1" x14ac:dyDescent="0.2">
      <c r="A75" s="11" t="s">
        <v>14</v>
      </c>
      <c r="B75" s="83">
        <f t="shared" si="3"/>
        <v>226</v>
      </c>
      <c r="C75" s="20">
        <v>1.8214495837262346</v>
      </c>
      <c r="D75" s="66">
        <v>165</v>
      </c>
      <c r="E75" s="20">
        <v>1.6917871424177175</v>
      </c>
      <c r="F75" s="66">
        <v>61</v>
      </c>
      <c r="G75" s="57">
        <v>2.2978114287866802</v>
      </c>
      <c r="H75" s="29"/>
      <c r="I75" s="54"/>
      <c r="J75" s="44"/>
      <c r="K75" s="4"/>
      <c r="L75" s="4"/>
      <c r="M75" s="4"/>
      <c r="N75" s="63"/>
      <c r="O75" s="4"/>
      <c r="P75" s="4"/>
      <c r="Q75" s="4"/>
    </row>
    <row r="76" spans="1:17" s="3" customFormat="1" ht="14.1" customHeight="1" x14ac:dyDescent="0.2">
      <c r="A76" s="11" t="s">
        <v>15</v>
      </c>
      <c r="B76" s="83">
        <f t="shared" si="3"/>
        <v>282</v>
      </c>
      <c r="C76" s="20">
        <v>2.633077806515467</v>
      </c>
      <c r="D76" s="66">
        <v>204</v>
      </c>
      <c r="E76" s="20">
        <v>2.4257413969416635</v>
      </c>
      <c r="F76" s="66">
        <v>78</v>
      </c>
      <c r="G76" s="57">
        <v>3.3911569062214686</v>
      </c>
      <c r="H76" s="29"/>
      <c r="I76" s="54"/>
      <c r="J76" s="44"/>
      <c r="K76" s="4"/>
      <c r="L76" s="4"/>
      <c r="M76" s="4"/>
      <c r="N76" s="63"/>
      <c r="O76" s="4"/>
      <c r="P76" s="4"/>
      <c r="Q76" s="4"/>
    </row>
    <row r="77" spans="1:17" s="3" customFormat="1" ht="14.1" customHeight="1" x14ac:dyDescent="0.2">
      <c r="A77" s="11" t="s">
        <v>16</v>
      </c>
      <c r="B77" s="83">
        <f t="shared" si="3"/>
        <v>372</v>
      </c>
      <c r="C77" s="20">
        <v>4.1727893750911393</v>
      </c>
      <c r="D77" s="66">
        <v>259</v>
      </c>
      <c r="E77" s="20">
        <v>3.7507421835401793</v>
      </c>
      <c r="F77" s="66">
        <v>113</v>
      </c>
      <c r="G77" s="57">
        <v>5.6230095541401273</v>
      </c>
      <c r="H77" s="29"/>
      <c r="I77" s="54"/>
      <c r="J77" s="44"/>
      <c r="K77" s="4"/>
      <c r="L77" s="4"/>
      <c r="M77" s="4"/>
      <c r="N77" s="63"/>
      <c r="O77" s="4"/>
      <c r="P77" s="4"/>
      <c r="Q77" s="4"/>
    </row>
    <row r="78" spans="1:17" s="3" customFormat="1" ht="14.1" customHeight="1" x14ac:dyDescent="0.2">
      <c r="A78" s="11" t="s">
        <v>17</v>
      </c>
      <c r="B78" s="83">
        <f t="shared" si="3"/>
        <v>431</v>
      </c>
      <c r="C78" s="20">
        <v>6.1389015496809476</v>
      </c>
      <c r="D78" s="66">
        <v>317</v>
      </c>
      <c r="E78" s="20">
        <v>5.9129656227266789</v>
      </c>
      <c r="F78" s="66">
        <v>114</v>
      </c>
      <c r="G78" s="57">
        <v>6.8687112128697958</v>
      </c>
      <c r="H78" s="29"/>
      <c r="I78" s="54"/>
      <c r="J78" s="44"/>
      <c r="K78" s="4"/>
      <c r="L78" s="4"/>
      <c r="M78" s="4"/>
      <c r="N78" s="63"/>
      <c r="O78" s="4"/>
      <c r="P78" s="4"/>
      <c r="Q78" s="4"/>
    </row>
    <row r="79" spans="1:17" s="3" customFormat="1" ht="14.1" customHeight="1" x14ac:dyDescent="0.2">
      <c r="A79" s="9" t="s">
        <v>18</v>
      </c>
      <c r="B79" s="83">
        <f t="shared" si="3"/>
        <v>550</v>
      </c>
      <c r="C79" s="20">
        <v>10.072153243233343</v>
      </c>
      <c r="D79" s="66">
        <v>383</v>
      </c>
      <c r="E79" s="20">
        <v>9.6393426119346639</v>
      </c>
      <c r="F79" s="66">
        <v>167</v>
      </c>
      <c r="G79" s="57">
        <v>11.22840045720433</v>
      </c>
      <c r="H79" s="29"/>
      <c r="I79" s="53"/>
      <c r="J79" s="44"/>
      <c r="K79" s="4"/>
      <c r="L79" s="4"/>
      <c r="M79" s="4"/>
      <c r="N79" s="63"/>
      <c r="O79" s="4"/>
      <c r="P79" s="4"/>
      <c r="Q79" s="4"/>
    </row>
    <row r="80" spans="1:17" s="3" customFormat="1" ht="14.1" customHeight="1" x14ac:dyDescent="0.2">
      <c r="A80" s="9" t="s">
        <v>19</v>
      </c>
      <c r="B80" s="83">
        <f t="shared" si="3"/>
        <v>657</v>
      </c>
      <c r="C80" s="20">
        <v>15.697424379987574</v>
      </c>
      <c r="D80" s="66">
        <v>438</v>
      </c>
      <c r="E80" s="20">
        <v>14.821833440492707</v>
      </c>
      <c r="F80" s="66">
        <v>219</v>
      </c>
      <c r="G80" s="57">
        <v>17.800536454523286</v>
      </c>
      <c r="H80" s="29"/>
      <c r="I80" s="53"/>
      <c r="J80" s="44"/>
      <c r="K80" s="4"/>
      <c r="L80" s="4"/>
      <c r="M80" s="4"/>
      <c r="N80" s="63"/>
      <c r="O80" s="4"/>
      <c r="P80" s="4"/>
      <c r="Q80" s="4"/>
    </row>
    <row r="81" spans="1:17" s="3" customFormat="1" ht="14.1" customHeight="1" x14ac:dyDescent="0.2">
      <c r="A81" s="9" t="s">
        <v>20</v>
      </c>
      <c r="B81" s="83">
        <f t="shared" si="3"/>
        <v>770</v>
      </c>
      <c r="C81" s="20">
        <v>25.223572575097457</v>
      </c>
      <c r="D81" s="66">
        <v>529</v>
      </c>
      <c r="E81" s="20">
        <v>24.832183260573629</v>
      </c>
      <c r="F81" s="66">
        <v>241</v>
      </c>
      <c r="G81" s="57">
        <v>26.127493495229835</v>
      </c>
      <c r="H81" s="29"/>
      <c r="I81" s="53"/>
      <c r="J81" s="44"/>
      <c r="K81" s="4"/>
      <c r="L81" s="4"/>
      <c r="M81" s="4"/>
      <c r="N81" s="63"/>
      <c r="O81" s="4"/>
      <c r="P81" s="4"/>
      <c r="Q81" s="4"/>
    </row>
    <row r="82" spans="1:17" s="3" customFormat="1" ht="14.1" customHeight="1" x14ac:dyDescent="0.2">
      <c r="A82" s="9" t="s">
        <v>21</v>
      </c>
      <c r="B82" s="83">
        <f t="shared" si="3"/>
        <v>900</v>
      </c>
      <c r="C82" s="20">
        <v>44.024849581763924</v>
      </c>
      <c r="D82" s="66">
        <v>648</v>
      </c>
      <c r="E82" s="20">
        <v>42.444488111613282</v>
      </c>
      <c r="F82" s="66">
        <v>252</v>
      </c>
      <c r="G82" s="57">
        <v>48.68624420401855</v>
      </c>
      <c r="H82" s="29"/>
      <c r="I82" s="53"/>
      <c r="J82" s="44"/>
      <c r="K82" s="4"/>
      <c r="L82" s="4"/>
      <c r="M82" s="4"/>
      <c r="N82" s="63"/>
      <c r="O82" s="4"/>
      <c r="P82" s="4"/>
      <c r="Q82" s="4"/>
    </row>
    <row r="83" spans="1:17" s="3" customFormat="1" ht="14.1" customHeight="1" x14ac:dyDescent="0.2">
      <c r="A83" s="9" t="s">
        <v>22</v>
      </c>
      <c r="B83" s="83">
        <f t="shared" si="3"/>
        <v>2407</v>
      </c>
      <c r="C83" s="20">
        <v>118.67665910659699</v>
      </c>
      <c r="D83" s="66">
        <v>1818</v>
      </c>
      <c r="E83" s="20">
        <v>114.83072258716523</v>
      </c>
      <c r="F83" s="66">
        <v>589</v>
      </c>
      <c r="G83" s="57">
        <v>132.35955056179773</v>
      </c>
      <c r="H83" s="29"/>
      <c r="I83" s="53"/>
      <c r="J83" s="44"/>
      <c r="K83" s="4"/>
      <c r="L83" s="4"/>
      <c r="M83" s="4"/>
      <c r="N83" s="63"/>
      <c r="O83" s="4"/>
      <c r="P83" s="4"/>
      <c r="Q83" s="4"/>
    </row>
    <row r="84" spans="1:17" s="3" customFormat="1" ht="14.1" customHeight="1" x14ac:dyDescent="0.2">
      <c r="A84" s="9" t="s">
        <v>23</v>
      </c>
      <c r="B84" s="83">
        <f t="shared" si="3"/>
        <v>9</v>
      </c>
      <c r="C84" s="25" t="s">
        <v>30</v>
      </c>
      <c r="D84" s="66">
        <v>7</v>
      </c>
      <c r="E84" s="12" t="s">
        <v>30</v>
      </c>
      <c r="F84" s="19">
        <v>2</v>
      </c>
      <c r="G84" s="21" t="s">
        <v>30</v>
      </c>
      <c r="H84" s="29"/>
      <c r="I84" s="29"/>
      <c r="J84" s="44"/>
      <c r="K84" s="4"/>
      <c r="L84" s="4"/>
      <c r="M84" s="4"/>
      <c r="N84" s="63"/>
      <c r="O84" s="4"/>
      <c r="P84" s="4"/>
      <c r="Q84" s="4"/>
    </row>
    <row r="85" spans="1:17" s="3" customFormat="1" ht="8.25" customHeight="1" x14ac:dyDescent="0.25">
      <c r="A85" s="33"/>
      <c r="B85" s="34"/>
      <c r="C85" s="34"/>
      <c r="D85" s="35"/>
      <c r="E85" s="36"/>
      <c r="F85" s="35"/>
      <c r="G85" s="37"/>
      <c r="H85" s="6"/>
      <c r="I85" s="6"/>
      <c r="J85" s="49"/>
      <c r="K85" s="4"/>
      <c r="L85" s="4"/>
      <c r="M85" s="4"/>
      <c r="N85" s="63"/>
      <c r="O85" s="4"/>
      <c r="P85" s="4"/>
      <c r="Q85" s="4"/>
    </row>
    <row r="86" spans="1:17" s="3" customFormat="1" ht="10.5" customHeight="1" x14ac:dyDescent="0.25">
      <c r="A86" s="1"/>
      <c r="B86" s="48"/>
      <c r="C86" s="48"/>
      <c r="D86" s="6"/>
      <c r="E86" s="1"/>
      <c r="F86" s="6"/>
      <c r="G86" s="6"/>
      <c r="H86" s="6"/>
      <c r="I86" s="6"/>
      <c r="J86" s="49"/>
      <c r="K86" s="4"/>
      <c r="L86" s="4"/>
      <c r="M86" s="4"/>
      <c r="N86" s="63"/>
      <c r="O86" s="4"/>
      <c r="P86" s="4"/>
      <c r="Q86" s="4"/>
    </row>
    <row r="87" spans="1:17" s="3" customFormat="1" ht="15" customHeight="1" x14ac:dyDescent="0.25">
      <c r="A87" s="69" t="s">
        <v>33</v>
      </c>
      <c r="B87" s="48"/>
      <c r="C87" s="48"/>
      <c r="D87" s="6"/>
      <c r="E87" s="1"/>
      <c r="F87" s="6"/>
      <c r="G87" s="6"/>
      <c r="H87" s="6"/>
      <c r="I87" s="6"/>
      <c r="J87" s="49"/>
      <c r="K87" s="4"/>
      <c r="L87" s="4"/>
      <c r="M87" s="4"/>
      <c r="N87" s="63"/>
      <c r="O87" s="4"/>
      <c r="P87" s="4"/>
      <c r="Q87" s="4"/>
    </row>
    <row r="88" spans="1:17" s="3" customFormat="1" ht="6" customHeight="1" x14ac:dyDescent="0.25">
      <c r="A88" s="1"/>
      <c r="B88" s="48"/>
      <c r="C88" s="48"/>
      <c r="D88" s="6"/>
      <c r="E88" s="1"/>
      <c r="F88" s="6"/>
      <c r="G88" s="6"/>
      <c r="H88" s="6"/>
      <c r="I88" s="6"/>
      <c r="J88" s="49"/>
      <c r="K88" s="4"/>
      <c r="L88" s="4"/>
      <c r="M88" s="4"/>
      <c r="N88" s="63"/>
      <c r="O88" s="4"/>
      <c r="P88" s="4"/>
      <c r="Q88" s="4"/>
    </row>
    <row r="89" spans="1:17" ht="12.75" customHeight="1" x14ac:dyDescent="0.2">
      <c r="A89" s="5" t="s">
        <v>38</v>
      </c>
      <c r="J89" s="50"/>
    </row>
    <row r="90" spans="1:17" ht="11.25" customHeight="1" x14ac:dyDescent="0.2">
      <c r="A90" s="5"/>
      <c r="J90" s="50"/>
    </row>
    <row r="91" spans="1:17" ht="12.75" customHeight="1" x14ac:dyDescent="0.2">
      <c r="A91" s="69" t="s">
        <v>34</v>
      </c>
      <c r="J91" s="50"/>
    </row>
    <row r="92" spans="1:17" ht="14.1" customHeight="1" x14ac:dyDescent="0.2">
      <c r="A92" s="82"/>
      <c r="J92" s="50"/>
    </row>
    <row r="93" spans="1:17" ht="14.1" customHeight="1" x14ac:dyDescent="0.2">
      <c r="A93" s="82"/>
      <c r="J93" s="50"/>
    </row>
    <row r="94" spans="1:17" ht="14.1" customHeight="1" x14ac:dyDescent="0.2">
      <c r="A94" s="82"/>
      <c r="J94" s="50"/>
    </row>
    <row r="95" spans="1:17" ht="14.1" customHeight="1" x14ac:dyDescent="0.2">
      <c r="A95" s="82"/>
      <c r="J95" s="50"/>
    </row>
    <row r="96" spans="1:17" ht="14.1" customHeight="1" x14ac:dyDescent="0.2">
      <c r="B96" s="5"/>
      <c r="J96" s="50"/>
    </row>
    <row r="97" spans="10:10" ht="14.1" customHeight="1" x14ac:dyDescent="0.2">
      <c r="J97" s="50"/>
    </row>
    <row r="98" spans="10:10" ht="14.1" customHeight="1" x14ac:dyDescent="0.2">
      <c r="J98" s="50"/>
    </row>
    <row r="99" spans="10:10" ht="14.1" customHeight="1" x14ac:dyDescent="0.2">
      <c r="J99" s="50"/>
    </row>
    <row r="100" spans="10:10" ht="14.1" customHeight="1" x14ac:dyDescent="0.2">
      <c r="J100" s="50"/>
    </row>
    <row r="101" spans="10:10" ht="14.1" customHeight="1" x14ac:dyDescent="0.2">
      <c r="J101" s="50"/>
    </row>
    <row r="102" spans="10:10" ht="14.1" customHeight="1" x14ac:dyDescent="0.2">
      <c r="J102" s="50"/>
    </row>
    <row r="103" spans="10:10" ht="14.1" customHeight="1" x14ac:dyDescent="0.2">
      <c r="J103" s="50"/>
    </row>
    <row r="104" spans="10:10" ht="14.1" customHeight="1" x14ac:dyDescent="0.2">
      <c r="J104" s="50"/>
    </row>
    <row r="105" spans="10:10" ht="14.1" customHeight="1" x14ac:dyDescent="0.2">
      <c r="J105" s="50"/>
    </row>
    <row r="106" spans="10:10" ht="14.1" customHeight="1" x14ac:dyDescent="0.2">
      <c r="J106" s="50"/>
    </row>
    <row r="107" spans="10:10" ht="14.1" customHeight="1" x14ac:dyDescent="0.2">
      <c r="J107" s="50"/>
    </row>
    <row r="108" spans="10:10" ht="14.1" customHeight="1" x14ac:dyDescent="0.2">
      <c r="J108" s="50"/>
    </row>
    <row r="109" spans="10:10" ht="14.1" customHeight="1" x14ac:dyDescent="0.2">
      <c r="J109" s="50"/>
    </row>
    <row r="110" spans="10:10" ht="14.1" customHeight="1" x14ac:dyDescent="0.2">
      <c r="J110" s="50"/>
    </row>
    <row r="111" spans="10:10" ht="14.1" customHeight="1" x14ac:dyDescent="0.2">
      <c r="J111" s="50"/>
    </row>
    <row r="112" spans="10:10" ht="14.1" customHeight="1" x14ac:dyDescent="0.2">
      <c r="J112" s="50"/>
    </row>
    <row r="113" spans="10:10" ht="14.1" customHeight="1" x14ac:dyDescent="0.2">
      <c r="J113" s="50"/>
    </row>
    <row r="114" spans="10:10" ht="14.1" customHeight="1" x14ac:dyDescent="0.2">
      <c r="J114" s="50"/>
    </row>
    <row r="115" spans="10:10" ht="14.1" customHeight="1" x14ac:dyDescent="0.2">
      <c r="J115" s="50"/>
    </row>
    <row r="116" spans="10:10" ht="14.1" customHeight="1" x14ac:dyDescent="0.2">
      <c r="J116" s="50"/>
    </row>
    <row r="117" spans="10:10" ht="14.1" customHeight="1" x14ac:dyDescent="0.2">
      <c r="J117" s="50"/>
    </row>
    <row r="118" spans="10:10" ht="14.1" customHeight="1" x14ac:dyDescent="0.2">
      <c r="J118" s="50"/>
    </row>
    <row r="119" spans="10:10" ht="14.1" customHeight="1" x14ac:dyDescent="0.2">
      <c r="J119" s="50"/>
    </row>
    <row r="120" spans="10:10" ht="14.1" customHeight="1" x14ac:dyDescent="0.2">
      <c r="J120" s="50"/>
    </row>
    <row r="121" spans="10:10" ht="14.1" customHeight="1" x14ac:dyDescent="0.2">
      <c r="J121" s="50"/>
    </row>
    <row r="122" spans="10:10" ht="14.1" customHeight="1" x14ac:dyDescent="0.2">
      <c r="J122" s="50"/>
    </row>
    <row r="123" spans="10:10" ht="14.1" customHeight="1" x14ac:dyDescent="0.2">
      <c r="J123" s="50"/>
    </row>
    <row r="124" spans="10:10" ht="14.1" customHeight="1" x14ac:dyDescent="0.2">
      <c r="J124" s="50"/>
    </row>
    <row r="125" spans="10:10" ht="14.1" customHeight="1" x14ac:dyDescent="0.2">
      <c r="J125" s="50"/>
    </row>
    <row r="126" spans="10:10" ht="14.1" customHeight="1" x14ac:dyDescent="0.2">
      <c r="J126" s="50"/>
    </row>
    <row r="127" spans="10:10" ht="14.1" customHeight="1" x14ac:dyDescent="0.2">
      <c r="J127" s="50"/>
    </row>
    <row r="128" spans="10:10" ht="14.1" customHeight="1" x14ac:dyDescent="0.2">
      <c r="J128" s="50"/>
    </row>
    <row r="129" spans="10:10" ht="14.1" customHeight="1" x14ac:dyDescent="0.2">
      <c r="J129" s="50"/>
    </row>
    <row r="130" spans="10:10" ht="14.1" customHeight="1" x14ac:dyDescent="0.2">
      <c r="J130" s="50"/>
    </row>
    <row r="131" spans="10:10" ht="14.1" customHeight="1" x14ac:dyDescent="0.2">
      <c r="J131" s="50"/>
    </row>
    <row r="132" spans="10:10" ht="14.1" customHeight="1" x14ac:dyDescent="0.2">
      <c r="J132" s="50"/>
    </row>
    <row r="133" spans="10:10" ht="14.1" customHeight="1" x14ac:dyDescent="0.2">
      <c r="J133" s="50"/>
    </row>
    <row r="134" spans="10:10" ht="14.1" customHeight="1" x14ac:dyDescent="0.2"/>
    <row r="135" spans="10:10" ht="14.1" customHeight="1" x14ac:dyDescent="0.2"/>
    <row r="136" spans="10:10" ht="14.1" customHeight="1" x14ac:dyDescent="0.2"/>
    <row r="137" spans="10:10" ht="14.1" customHeight="1" x14ac:dyDescent="0.2"/>
    <row r="138" spans="10:10" ht="14.1" customHeight="1" x14ac:dyDescent="0.2"/>
    <row r="139" spans="10:10" ht="14.1" customHeight="1" x14ac:dyDescent="0.2"/>
  </sheetData>
  <mergeCells count="23">
    <mergeCell ref="K6:L6"/>
    <mergeCell ref="A48:G48"/>
    <mergeCell ref="A46:G46"/>
    <mergeCell ref="A47:G47"/>
    <mergeCell ref="A50:A53"/>
    <mergeCell ref="B50:G50"/>
    <mergeCell ref="B51:C51"/>
    <mergeCell ref="D51:G51"/>
    <mergeCell ref="B52:B53"/>
    <mergeCell ref="C52:C53"/>
    <mergeCell ref="D52:E52"/>
    <mergeCell ref="F52:G52"/>
    <mergeCell ref="A1:G1"/>
    <mergeCell ref="A2:G2"/>
    <mergeCell ref="A5:A8"/>
    <mergeCell ref="B5:G5"/>
    <mergeCell ref="B6:C6"/>
    <mergeCell ref="D6:G6"/>
    <mergeCell ref="B7:B8"/>
    <mergeCell ref="C7:C8"/>
    <mergeCell ref="D7:E7"/>
    <mergeCell ref="F7:G7"/>
    <mergeCell ref="A3:G3"/>
  </mergeCells>
  <printOptions horizontalCentered="1"/>
  <pageMargins left="0.74803149606299213" right="0.74803149606299213" top="0.98425196850393704" bottom="0.98425196850393704" header="0" footer="0"/>
  <pageSetup scale="91" orientation="portrait" r:id="rId1"/>
  <headerFooter alignWithMargins="0"/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221-06</vt:lpstr>
      <vt:lpstr>'221-06'!Área_de_impresión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2017-09-13T20:50:59Z</dcterms:modified>
</cp:coreProperties>
</file>